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mc:AlternateContent xmlns:mc="http://schemas.openxmlformats.org/markup-compatibility/2006">
    <mc:Choice Requires="x15">
      <x15ac:absPath xmlns:x15ac="http://schemas.microsoft.com/office/spreadsheetml/2010/11/ac" url="\\MCOS1\User Folders\Emma.Marshall\Desktop\"/>
    </mc:Choice>
  </mc:AlternateContent>
  <xr:revisionPtr revIDLastSave="0" documentId="8_{6A848AA1-9D60-4D9A-A157-6B5634867006}" xr6:coauthVersionLast="43" xr6:coauthVersionMax="43" xr10:uidLastSave="{00000000-0000-0000-0000-000000000000}"/>
  <workbookProtection lockStructure="1"/>
  <bookViews>
    <workbookView xWindow="-120" yWindow="-120" windowWidth="29040" windowHeight="17640" xr2:uid="{00000000-000D-0000-FFFF-FFFF00000000}"/>
  </bookViews>
  <sheets>
    <sheet name="Summarised results" sheetId="1" r:id="rId1"/>
    <sheet name="Guidance not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1" i="1" l="1"/>
  <c r="G58" i="1" l="1"/>
  <c r="G100" i="1" l="1"/>
  <c r="G40" i="1" l="1"/>
  <c r="K181" i="1" l="1"/>
  <c r="K100" i="1"/>
  <c r="K58" i="1"/>
  <c r="G117" i="1" l="1"/>
  <c r="K117" i="1" s="1"/>
  <c r="G107" i="1" l="1"/>
  <c r="K107" i="1" s="1"/>
  <c r="G169" i="1" l="1"/>
  <c r="K169" i="1" s="1"/>
  <c r="G92" i="1"/>
  <c r="K92" i="1" s="1"/>
  <c r="G33" i="1" l="1"/>
  <c r="K33" i="1" s="1"/>
  <c r="G47" i="1" l="1"/>
  <c r="K47" i="1" s="1"/>
  <c r="K40" i="1"/>
</calcChain>
</file>

<file path=xl/sharedStrings.xml><?xml version="1.0" encoding="utf-8"?>
<sst xmlns="http://schemas.openxmlformats.org/spreadsheetml/2006/main" count="199" uniqueCount="141">
  <si>
    <t>ICAEW Chartered Accountant</t>
  </si>
  <si>
    <t xml:space="preserve">Other accountant </t>
  </si>
  <si>
    <t xml:space="preserve">Legally qualified </t>
  </si>
  <si>
    <t>Other legal</t>
  </si>
  <si>
    <t xml:space="preserve">Other profession </t>
  </si>
  <si>
    <t xml:space="preserve">Other </t>
  </si>
  <si>
    <t>Partner</t>
  </si>
  <si>
    <t>Manager</t>
  </si>
  <si>
    <t>Qualified</t>
  </si>
  <si>
    <t>Training</t>
  </si>
  <si>
    <t>Prefer not to say</t>
  </si>
  <si>
    <t>Total responses for question 1:</t>
  </si>
  <si>
    <t>16-24</t>
  </si>
  <si>
    <t>25-34</t>
  </si>
  <si>
    <t>35-44</t>
  </si>
  <si>
    <t>45-54</t>
  </si>
  <si>
    <t>65+</t>
  </si>
  <si>
    <t>Direct support staff</t>
  </si>
  <si>
    <t>Total responses for question 2:</t>
  </si>
  <si>
    <t>Male</t>
  </si>
  <si>
    <t>Female</t>
  </si>
  <si>
    <t>Trans</t>
  </si>
  <si>
    <t>Other</t>
  </si>
  <si>
    <t>Total responses for question 3:</t>
  </si>
  <si>
    <t>Yes</t>
  </si>
  <si>
    <t>No</t>
  </si>
  <si>
    <t>Yes, limited a lot</t>
  </si>
  <si>
    <t>Yes, limited a little</t>
  </si>
  <si>
    <t>Total responses for question 4:</t>
  </si>
  <si>
    <t>Bangladeshi</t>
  </si>
  <si>
    <t>Chinese</t>
  </si>
  <si>
    <t>Indian</t>
  </si>
  <si>
    <t>Pakistani</t>
  </si>
  <si>
    <t>Other Asian</t>
  </si>
  <si>
    <t>African</t>
  </si>
  <si>
    <t>Caribbean</t>
  </si>
  <si>
    <t>Any other Black/African/Caribbean/Black British</t>
  </si>
  <si>
    <t>White and Asian</t>
  </si>
  <si>
    <t>White and Black African</t>
  </si>
  <si>
    <t>White and Black Caribbean</t>
  </si>
  <si>
    <t>Other mixed/multiple ethnic background</t>
  </si>
  <si>
    <t>British/English/Welsh/Northern Irish/Scottish</t>
  </si>
  <si>
    <t>Irish</t>
  </si>
  <si>
    <t>Gypsy or Irish Traveller</t>
  </si>
  <si>
    <t>Any other white background</t>
  </si>
  <si>
    <t>Asian/Asian British</t>
  </si>
  <si>
    <t>Arab</t>
  </si>
  <si>
    <t>Other ethnic group</t>
  </si>
  <si>
    <t>Buddhist</t>
  </si>
  <si>
    <t>Christian</t>
  </si>
  <si>
    <t>Hindu</t>
  </si>
  <si>
    <t>Jewish</t>
  </si>
  <si>
    <t>Muslim</t>
  </si>
  <si>
    <t>Sikh</t>
  </si>
  <si>
    <t>Any other religion</t>
  </si>
  <si>
    <t>Bisexual</t>
  </si>
  <si>
    <t>Gay man</t>
  </si>
  <si>
    <t>Did not attend</t>
  </si>
  <si>
    <t>UK state school</t>
  </si>
  <si>
    <t>UK independent/fee-paying school</t>
  </si>
  <si>
    <t>Attended school outside the UK</t>
  </si>
  <si>
    <t>I don't know</t>
  </si>
  <si>
    <t>1-4 O levels / CSEs / GCSEs (any grades), Entry Level, Foundation Diploma</t>
  </si>
  <si>
    <t>NVQ Level 1, Foundation GNVQ, Basic Skills</t>
  </si>
  <si>
    <t>5+ O levels (passes) / CSEs (grade 1) / GCSEs (A*-C), School Certificate, 1 A level/2-3</t>
  </si>
  <si>
    <t>AS levels/VCEs, Higher Diploma</t>
  </si>
  <si>
    <t>NVQ Level 2, Intermediate GNVQ, City and Guilds Craft, BTEC First/General Diploma, RSA</t>
  </si>
  <si>
    <t>Diploma</t>
  </si>
  <si>
    <t>Apprenticeship</t>
  </si>
  <si>
    <t>NVQ Level 3, Advanced GNVQ, City and Guilds Advanced Craft, ONC, OND, BTEC National,</t>
  </si>
  <si>
    <t>RSA Advanced Diploma</t>
  </si>
  <si>
    <t>NVQ Level 4-5, HNC, HND, RSA Higher Diploma, BTEC Higher Level</t>
  </si>
  <si>
    <t>Professional qualifications (eg, teaching, nursing, accountancy)</t>
  </si>
  <si>
    <t>Other vocational/work-related qualifications</t>
  </si>
  <si>
    <t>Non-UK qualifications</t>
  </si>
  <si>
    <t>No qualifications</t>
  </si>
  <si>
    <t>Black/African/Caribbean/British</t>
  </si>
  <si>
    <t>White</t>
  </si>
  <si>
    <t>Gay woman /lesbian</t>
  </si>
  <si>
    <t>Total responses for question 5:</t>
  </si>
  <si>
    <t>Total responses for question 6:</t>
  </si>
  <si>
    <t>Total responses for question 7:</t>
  </si>
  <si>
    <t>Total responses for question 8:</t>
  </si>
  <si>
    <t>Number of employees:</t>
  </si>
  <si>
    <t>Completed questionnaires:</t>
  </si>
  <si>
    <t>Other Chartered Accountant</t>
  </si>
  <si>
    <t>Firm name:</t>
  </si>
  <si>
    <t>(a)</t>
  </si>
  <si>
    <t>(b)</t>
  </si>
  <si>
    <t>Yes, 50 or more hours per week</t>
  </si>
  <si>
    <t>Total responses for question 10:</t>
  </si>
  <si>
    <t>Total responses for question 9:</t>
  </si>
  <si>
    <t>(d)</t>
  </si>
  <si>
    <t xml:space="preserve">(c) </t>
  </si>
  <si>
    <t>Completed questionnaires: The total number of staff who did complete the questionnaire.</t>
  </si>
  <si>
    <t>To note, an individual who did complete the survey but answered ‘prefer not to say’ to all questions is still considered to have completed the questionnaire.   </t>
  </si>
  <si>
    <t>Many thanks for your submission.</t>
  </si>
  <si>
    <r>
      <t>ICAEW’s data protection statement</t>
    </r>
    <r>
      <rPr>
        <sz val="11"/>
        <rFont val="Arial"/>
        <family val="2"/>
      </rPr>
      <t>.</t>
    </r>
  </si>
  <si>
    <t>Further details are available at</t>
  </si>
  <si>
    <t>Probate diversity summary template</t>
  </si>
  <si>
    <t>Please refer to the guidance notes on the second tab of this workbook.</t>
  </si>
  <si>
    <t>ICAEW firm number (C00/A00):</t>
  </si>
  <si>
    <t>Mixed/multiple ethnic groups</t>
  </si>
  <si>
    <t>Heterosexual/straight</t>
  </si>
  <si>
    <t>2+ A levels/VCEs, 4+ AS levels, Higher School Certificate, Progression/Advanced Diploma</t>
  </si>
  <si>
    <t>Undergraduate degree (eg, BA, BSc)</t>
  </si>
  <si>
    <t>Master's degree (eg, MA, MSc)</t>
  </si>
  <si>
    <t>Doctorate degree (eg, PhD)</t>
  </si>
  <si>
    <t>Yes, 1-19 hours per week</t>
  </si>
  <si>
    <t>Yes, 20-49 hours per week</t>
  </si>
  <si>
    <t>Guidance notes for probate diversity questionnaire summary</t>
  </si>
  <si>
    <r>
      <t xml:space="preserve">Please submit the summarised results for your firm using this ICAEW template </t>
    </r>
    <r>
      <rPr>
        <b/>
        <sz val="11"/>
        <color theme="1"/>
        <rFont val="Arial"/>
        <family val="2"/>
      </rPr>
      <t>only</t>
    </r>
    <r>
      <rPr>
        <sz val="11"/>
        <color theme="1"/>
        <rFont val="Arial"/>
        <family val="2"/>
      </rPr>
      <t>.</t>
    </r>
  </si>
  <si>
    <t>Please do not submit any personal details: This template only captures your firm details, volume data and a review findings comment.</t>
  </si>
  <si>
    <t>ICAEW firm number: Your C00/A00 firm reference number, if known.</t>
  </si>
  <si>
    <t>Firm name: Your firm name</t>
  </si>
  <si>
    <t>Number of employees: The number of employees asked to complete the questionnaire (this should be all staff).</t>
  </si>
  <si>
    <t>The subtotal for each section must correspond to the number of completed questionnaires that you indicate at the top of the summary.</t>
  </si>
  <si>
    <t>If one or more questions are not answered, this questionnaire will not be deemed as completed. This should not be counted in the total number of completed questionnaires.</t>
  </si>
  <si>
    <t>Review findings: By submitting this data you confirm to ICAEW that you have reviewed the results of your diversity survey. Please add a comment which summarises your review.</t>
  </si>
  <si>
    <t>icaew.com/probate</t>
  </si>
  <si>
    <r>
      <rPr>
        <sz val="11"/>
        <rFont val="Arial"/>
        <family val="2"/>
      </rPr>
      <t>Please send this completed Excel template to</t>
    </r>
    <r>
      <rPr>
        <u/>
        <sz val="11"/>
        <color theme="10"/>
        <rFont val="Arial"/>
        <family val="2"/>
      </rPr>
      <t/>
    </r>
  </si>
  <si>
    <t>including</t>
  </si>
  <si>
    <t>regulatorysupport@icaew.com</t>
  </si>
  <si>
    <t>with the subject line ‘Diversity data submission’.</t>
  </si>
  <si>
    <t>55-64</t>
  </si>
  <si>
    <t>1 ABOUT YOU</t>
  </si>
  <si>
    <t>2 AGE</t>
  </si>
  <si>
    <t>3 GENDER</t>
  </si>
  <si>
    <t>4 DISABILITY</t>
  </si>
  <si>
    <t>5 ETHNIC GROUP</t>
  </si>
  <si>
    <t>6 FAITH</t>
  </si>
  <si>
    <t>7 SEXUAL ORIENTATION</t>
  </si>
  <si>
    <t>8 SOCIO-ECONOMIC BACKGROUND</t>
  </si>
  <si>
    <t>9 SOCIAL MOBILITY</t>
  </si>
  <si>
    <t>10 CARING RESPONSIBILITIES</t>
  </si>
  <si>
    <t>REVIEW FINDINGS</t>
  </si>
  <si>
    <t>END OF SURVEY</t>
  </si>
  <si>
    <t>No religion</t>
  </si>
  <si>
    <t>Marshall &amp; Co</t>
  </si>
  <si>
    <t>C008924284</t>
  </si>
  <si>
    <t>Having considered the results of the Probate Diversity Data Survey 2019, then in terms of Marshall &amp; Co's strategy to achieve diversity and inclusion, no adjustments are required at the present time.  This is a new part of the business and has no employees other than the principal to whom these answers from the survey relate.  It is anticipated that as this part of the practice grows, there will be the need to adapt and recruit flexible and responsive staff, able to meet the needs of a growing and diverse clientele.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</si>
</sst>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Arial"/>
      <family val="2"/>
    </font>
    <font>
      <b/>
      <sz val="11"/>
      <color theme="1"/>
      <name val="Arial"/>
      <family val="2"/>
    </font>
    <font>
      <sz val="11"/>
      <color rgb="FFFFFFFF"/>
      <name val="Arial"/>
      <family val="2"/>
    </font>
    <font>
      <b/>
      <sz val="11"/>
      <name val="Arial"/>
      <family val="2"/>
    </font>
    <font>
      <b/>
      <sz val="11"/>
      <color theme="0"/>
      <name val="Arial"/>
      <family val="2"/>
    </font>
    <font>
      <b/>
      <sz val="11"/>
      <color rgb="FFFFFFFF"/>
      <name val="Arial"/>
      <family val="2"/>
    </font>
    <font>
      <b/>
      <sz val="11"/>
      <color rgb="FF006A8D"/>
      <name val="Arial"/>
      <family val="2"/>
    </font>
    <font>
      <u/>
      <sz val="11"/>
      <color theme="10"/>
      <name val="Arial"/>
      <family val="2"/>
    </font>
    <font>
      <sz val="11"/>
      <name val="Arial"/>
      <family val="2"/>
    </font>
    <font>
      <i/>
      <sz val="11"/>
      <color theme="1"/>
      <name val="Arial"/>
      <family val="2"/>
    </font>
    <font>
      <b/>
      <i/>
      <sz val="24"/>
      <color theme="1"/>
      <name val="Times New Roman"/>
      <family val="1"/>
    </font>
  </fonts>
  <fills count="8">
    <fill>
      <patternFill patternType="none"/>
    </fill>
    <fill>
      <patternFill patternType="gray125"/>
    </fill>
    <fill>
      <patternFill patternType="solid">
        <fgColor rgb="FFCC0000"/>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rgb="FFDDC7D4"/>
        <bgColor indexed="64"/>
      </patternFill>
    </fill>
    <fill>
      <patternFill patternType="solid">
        <fgColor rgb="FFB1CFD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666666"/>
      </left>
      <right/>
      <top style="thin">
        <color rgb="FF666666"/>
      </top>
      <bottom/>
      <diagonal/>
    </border>
    <border>
      <left/>
      <right/>
      <top style="thin">
        <color rgb="FF666666"/>
      </top>
      <bottom/>
      <diagonal/>
    </border>
    <border>
      <left/>
      <right style="thin">
        <color rgb="FF666666"/>
      </right>
      <top style="thin">
        <color rgb="FF666666"/>
      </top>
      <bottom/>
      <diagonal/>
    </border>
    <border>
      <left style="thin">
        <color rgb="FF666666"/>
      </left>
      <right/>
      <top/>
      <bottom/>
      <diagonal/>
    </border>
    <border>
      <left/>
      <right style="thin">
        <color rgb="FF666666"/>
      </right>
      <top/>
      <bottom/>
      <diagonal/>
    </border>
    <border>
      <left style="thin">
        <color rgb="FF666666"/>
      </left>
      <right/>
      <top/>
      <bottom style="thin">
        <color rgb="FF666666"/>
      </bottom>
      <diagonal/>
    </border>
    <border>
      <left/>
      <right/>
      <top/>
      <bottom style="thin">
        <color rgb="FF666666"/>
      </bottom>
      <diagonal/>
    </border>
    <border>
      <left/>
      <right style="thin">
        <color rgb="FF666666"/>
      </right>
      <top/>
      <bottom style="thin">
        <color rgb="FF666666"/>
      </bottom>
      <diagonal/>
    </border>
  </borders>
  <cellStyleXfs count="2">
    <xf numFmtId="0" fontId="0" fillId="0" borderId="0"/>
    <xf numFmtId="0" fontId="7" fillId="0" borderId="0" applyNumberFormat="0" applyFill="0" applyBorder="0" applyAlignment="0" applyProtection="0"/>
  </cellStyleXfs>
  <cellXfs count="58">
    <xf numFmtId="0" fontId="0" fillId="0" borderId="0" xfId="0"/>
    <xf numFmtId="0" fontId="0" fillId="4" borderId="0" xfId="0" applyFill="1" applyProtection="1"/>
    <xf numFmtId="0" fontId="0" fillId="4" borderId="0" xfId="0" applyFill="1" applyAlignment="1" applyProtection="1">
      <alignment vertical="center" wrapText="1"/>
    </xf>
    <xf numFmtId="0" fontId="0" fillId="4" borderId="0" xfId="0" applyFill="1" applyAlignment="1" applyProtection="1">
      <alignment horizontal="center" wrapText="1"/>
    </xf>
    <xf numFmtId="0" fontId="0" fillId="3" borderId="0" xfId="0" applyFill="1" applyProtection="1"/>
    <xf numFmtId="0" fontId="1" fillId="4" borderId="0" xfId="0" applyFont="1" applyFill="1" applyAlignment="1" applyProtection="1">
      <alignment horizontal="left"/>
    </xf>
    <xf numFmtId="0" fontId="1" fillId="4" borderId="0" xfId="0" applyFont="1" applyFill="1" applyAlignment="1" applyProtection="1">
      <alignment horizontal="center" vertical="center"/>
    </xf>
    <xf numFmtId="0" fontId="6" fillId="4" borderId="0" xfId="0" applyFont="1" applyFill="1" applyProtection="1"/>
    <xf numFmtId="0" fontId="6" fillId="3" borderId="0" xfId="0" applyFont="1" applyFill="1" applyProtection="1"/>
    <xf numFmtId="0" fontId="2" fillId="3" borderId="0" xfId="0" applyFont="1" applyFill="1" applyProtection="1"/>
    <xf numFmtId="0" fontId="3" fillId="3" borderId="0" xfId="0" applyFont="1" applyFill="1" applyProtection="1"/>
    <xf numFmtId="0" fontId="0" fillId="3" borderId="0" xfId="0" applyFill="1" applyBorder="1" applyProtection="1"/>
    <xf numFmtId="0" fontId="0" fillId="3" borderId="0" xfId="0" applyFont="1" applyFill="1" applyProtection="1"/>
    <xf numFmtId="0" fontId="1" fillId="3" borderId="0" xfId="0" applyFont="1" applyFill="1" applyBorder="1" applyProtection="1"/>
    <xf numFmtId="0" fontId="0" fillId="3" borderId="0" xfId="0" applyFill="1" applyAlignment="1" applyProtection="1"/>
    <xf numFmtId="0" fontId="1" fillId="3" borderId="0" xfId="0" applyFont="1" applyFill="1" applyProtection="1"/>
    <xf numFmtId="3" fontId="0" fillId="3" borderId="1" xfId="0" applyNumberFormat="1" applyFill="1" applyBorder="1" applyAlignment="1" applyProtection="1">
      <alignment horizontal="center" vertical="center"/>
      <protection locked="0"/>
    </xf>
    <xf numFmtId="0" fontId="0" fillId="3" borderId="0" xfId="0" applyFill="1"/>
    <xf numFmtId="0" fontId="0" fillId="3" borderId="0" xfId="0" quotePrefix="1" applyFill="1" applyProtection="1"/>
    <xf numFmtId="0" fontId="0" fillId="3" borderId="0" xfId="0" applyFont="1" applyFill="1" applyAlignment="1" applyProtection="1">
      <alignment vertical="center"/>
    </xf>
    <xf numFmtId="0" fontId="8" fillId="0" borderId="0" xfId="0" applyFont="1" applyAlignment="1" applyProtection="1"/>
    <xf numFmtId="0" fontId="0" fillId="0" borderId="0" xfId="0" applyAlignment="1" applyProtection="1"/>
    <xf numFmtId="3" fontId="0" fillId="3" borderId="0" xfId="0" applyNumberFormat="1" applyFill="1" applyBorder="1" applyAlignment="1" applyProtection="1">
      <alignment horizontal="center" vertical="center"/>
    </xf>
    <xf numFmtId="0" fontId="8" fillId="3" borderId="0" xfId="0" applyFont="1" applyFill="1" applyAlignment="1" applyProtection="1"/>
    <xf numFmtId="0" fontId="7" fillId="3" borderId="0" xfId="1" applyFill="1" applyAlignment="1" applyProtection="1"/>
    <xf numFmtId="0" fontId="7" fillId="3" borderId="0" xfId="1" applyFill="1" applyAlignment="1" applyProtection="1">
      <alignment horizontal="left"/>
    </xf>
    <xf numFmtId="0" fontId="7" fillId="3" borderId="0" xfId="1" applyFill="1" applyAlignment="1" applyProtection="1">
      <alignment vertical="center"/>
    </xf>
    <xf numFmtId="0" fontId="9" fillId="3" borderId="0" xfId="0" applyFont="1" applyFill="1" applyProtection="1"/>
    <xf numFmtId="0" fontId="10" fillId="3" borderId="0" xfId="0" applyFont="1" applyFill="1" applyProtection="1"/>
    <xf numFmtId="0" fontId="0" fillId="7" borderId="0" xfId="0" applyFill="1" applyProtection="1"/>
    <xf numFmtId="0" fontId="2" fillId="7" borderId="0" xfId="0" applyFont="1" applyFill="1" applyProtection="1"/>
    <xf numFmtId="0" fontId="3" fillId="6" borderId="0" xfId="0" applyFont="1" applyFill="1" applyAlignment="1" applyProtection="1">
      <alignment vertical="center" wrapText="1"/>
      <protection locked="0"/>
    </xf>
    <xf numFmtId="3" fontId="3" fillId="6" borderId="0" xfId="0" applyNumberFormat="1" applyFont="1" applyFill="1" applyAlignment="1" applyProtection="1">
      <alignment horizontal="center" vertical="center"/>
      <protection locked="0"/>
    </xf>
    <xf numFmtId="0" fontId="5" fillId="7" borderId="0" xfId="0" applyFont="1" applyFill="1" applyProtection="1"/>
    <xf numFmtId="0" fontId="0" fillId="3"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1" fillId="0" borderId="0" xfId="0" applyFont="1" applyAlignment="1" applyProtection="1">
      <alignment horizontal="center"/>
    </xf>
    <xf numFmtId="1" fontId="5" fillId="2" borderId="0" xfId="0" applyNumberFormat="1" applyFont="1" applyFill="1" applyAlignment="1" applyProtection="1">
      <alignment horizontal="center"/>
    </xf>
    <xf numFmtId="0" fontId="1" fillId="0" borderId="0" xfId="0" applyFont="1" applyAlignment="1" applyProtection="1">
      <alignment horizontal="left"/>
    </xf>
    <xf numFmtId="3" fontId="5" fillId="2" borderId="0" xfId="0" applyNumberFormat="1" applyFont="1" applyFill="1" applyAlignment="1" applyProtection="1">
      <alignment horizontal="center"/>
    </xf>
    <xf numFmtId="0" fontId="5" fillId="2" borderId="0" xfId="0" applyFont="1" applyFill="1" applyAlignment="1" applyProtection="1">
      <alignment horizontal="center"/>
    </xf>
    <xf numFmtId="0" fontId="0" fillId="3" borderId="0" xfId="0" applyFill="1" applyAlignment="1" applyProtection="1">
      <alignment horizontal="left"/>
    </xf>
    <xf numFmtId="0" fontId="0" fillId="3" borderId="0" xfId="0" applyFill="1" applyAlignment="1" applyProtection="1">
      <alignment horizontal="center" vertical="top" wrapText="1"/>
    </xf>
    <xf numFmtId="1" fontId="4" fillId="5" borderId="0" xfId="0" applyNumberFormat="1" applyFont="1" applyFill="1" applyAlignment="1" applyProtection="1">
      <alignment horizontal="center"/>
    </xf>
    <xf numFmtId="0" fontId="0" fillId="3" borderId="0" xfId="0" applyFill="1" applyAlignment="1" applyProtection="1">
      <alignment horizontal="left" wrapText="1"/>
    </xf>
    <xf numFmtId="0" fontId="1" fillId="0" borderId="0" xfId="0" applyFont="1" applyFill="1" applyAlignment="1" applyProtection="1">
      <alignment horizontal="center"/>
    </xf>
    <xf numFmtId="0" fontId="1" fillId="4" borderId="0" xfId="0" applyFont="1" applyFill="1" applyAlignment="1" applyProtection="1">
      <alignment horizontal="left"/>
    </xf>
    <xf numFmtId="0" fontId="3" fillId="6" borderId="0" xfId="0" applyFont="1" applyFill="1" applyAlignment="1" applyProtection="1">
      <alignment horizontal="left" vertical="center" wrapText="1"/>
      <protection locked="0"/>
    </xf>
    <xf numFmtId="0" fontId="1" fillId="0" borderId="0" xfId="0" applyFont="1" applyAlignment="1" applyProtection="1">
      <alignment horizontal="center" vertical="center"/>
    </xf>
    <xf numFmtId="0" fontId="7" fillId="3" borderId="0" xfId="1" applyFill="1" applyAlignment="1" applyProtection="1">
      <protection locked="0"/>
    </xf>
    <xf numFmtId="0" fontId="7" fillId="3" borderId="0" xfId="1" applyFill="1" applyAlignment="1" applyProtection="1">
      <alignment horizontal="left"/>
      <protection locked="0"/>
    </xf>
  </cellXfs>
  <cellStyles count="2">
    <cellStyle name="Hyperlink" xfId="1" builtinId="8"/>
    <cellStyle name="Normal" xfId="0" builtinId="0"/>
  </cellStyles>
  <dxfs count="20">
    <dxf>
      <font>
        <b/>
        <i val="0"/>
        <color auto="1"/>
      </font>
      <fill>
        <patternFill>
          <bgColor rgb="FFDDC7D4"/>
        </patternFill>
      </fill>
    </dxf>
    <dxf>
      <font>
        <b/>
        <i val="0"/>
        <color rgb="FF006A8D"/>
      </font>
    </dxf>
    <dxf>
      <font>
        <b/>
        <i val="0"/>
        <color rgb="FF006A8D"/>
      </font>
    </dxf>
    <dxf>
      <font>
        <b/>
        <i val="0"/>
        <color rgb="FF006A8D"/>
      </font>
    </dxf>
    <dxf>
      <font>
        <b/>
        <i val="0"/>
        <color rgb="FF006A8D"/>
      </font>
    </dxf>
    <dxf>
      <font>
        <b/>
        <i val="0"/>
        <color rgb="FF006A8D"/>
      </font>
    </dxf>
    <dxf>
      <font>
        <b/>
        <i val="0"/>
        <color rgb="FF006A8D"/>
      </font>
    </dxf>
    <dxf>
      <font>
        <b/>
        <i val="0"/>
        <color rgb="FF006A8D"/>
      </font>
    </dxf>
    <dxf>
      <font>
        <color rgb="FF006A8D"/>
      </font>
    </dxf>
    <dxf>
      <font>
        <b/>
        <i val="0"/>
        <color rgb="FF006A8D"/>
      </font>
    </dxf>
    <dxf>
      <font>
        <b/>
        <i val="0"/>
        <color rgb="FF006A8D"/>
      </font>
    </dxf>
    <dxf>
      <font>
        <b/>
        <i val="0"/>
        <color auto="1"/>
      </font>
      <fill>
        <patternFill>
          <bgColor rgb="FFDDC7D4"/>
        </patternFill>
      </fill>
    </dxf>
    <dxf>
      <font>
        <b/>
        <i val="0"/>
        <color auto="1"/>
      </font>
      <fill>
        <patternFill>
          <bgColor rgb="FFDDC7D4"/>
        </patternFill>
      </fill>
    </dxf>
    <dxf>
      <font>
        <b/>
        <i val="0"/>
        <color auto="1"/>
      </font>
      <fill>
        <patternFill>
          <bgColor rgb="FFDDC7D4"/>
        </patternFill>
      </fill>
    </dxf>
    <dxf>
      <font>
        <b/>
        <i val="0"/>
        <color auto="1"/>
      </font>
      <fill>
        <patternFill>
          <bgColor rgb="FFDDC7D4"/>
        </patternFill>
      </fill>
    </dxf>
    <dxf>
      <font>
        <b/>
        <i val="0"/>
        <color auto="1"/>
      </font>
      <fill>
        <patternFill>
          <bgColor rgb="FFDDC7D4"/>
        </patternFill>
      </fill>
    </dxf>
    <dxf>
      <font>
        <b/>
        <i val="0"/>
        <color auto="1"/>
      </font>
      <fill>
        <patternFill>
          <fgColor auto="1"/>
          <bgColor rgb="FFDDC7D4"/>
        </patternFill>
      </fill>
    </dxf>
    <dxf>
      <font>
        <b/>
        <i val="0"/>
        <color auto="1"/>
      </font>
      <fill>
        <patternFill>
          <bgColor rgb="FFDDC7D4"/>
        </patternFill>
      </fill>
    </dxf>
    <dxf>
      <font>
        <b/>
        <i val="0"/>
        <color auto="1"/>
      </font>
      <fill>
        <patternFill>
          <bgColor rgb="FFDDC7D4"/>
        </patternFill>
      </fill>
    </dxf>
    <dxf>
      <font>
        <b/>
        <i val="0"/>
        <color auto="1"/>
      </font>
      <fill>
        <patternFill>
          <bgColor rgb="FFDDC7D4"/>
        </patternFill>
      </fill>
    </dxf>
  </dxfs>
  <tableStyles count="0" defaultTableStyle="TableStyleMedium2" defaultPivotStyle="PivotStyleLight16"/>
  <colors>
    <mruColors>
      <color rgb="FFDDC7D4"/>
      <color rgb="FFB1CFDF"/>
      <color rgb="FFA7C8C4"/>
      <color rgb="FFA7C860"/>
      <color rgb="FFD0C7C4"/>
      <color rgb="FF666666"/>
      <color rgb="FF006A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regulatorysupport@icaew.com" TargetMode="External"/><Relationship Id="rId2" Type="http://schemas.openxmlformats.org/officeDocument/2006/relationships/hyperlink" Target="http://www.icaew.com/probate" TargetMode="External"/><Relationship Id="rId1" Type="http://schemas.openxmlformats.org/officeDocument/2006/relationships/hyperlink" Target="http://www.icaew.com/en/icaew-policies/data-protection-policy" TargetMode="External"/><Relationship Id="rId5" Type="http://schemas.openxmlformats.org/officeDocument/2006/relationships/printerSettings" Target="../printerSettings/printerSettings2.bin"/><Relationship Id="rId4" Type="http://schemas.openxmlformats.org/officeDocument/2006/relationships/hyperlink" Target="mailto:regulatorysupport@icaew.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202"/>
  <sheetViews>
    <sheetView tabSelected="1" workbookViewId="0">
      <selection activeCell="B185" sqref="B185:T199"/>
    </sheetView>
  </sheetViews>
  <sheetFormatPr defaultRowHeight="14.25" x14ac:dyDescent="0.2"/>
  <cols>
    <col min="1" max="1" width="1.875" style="4" customWidth="1"/>
    <col min="2" max="2" width="4.875" style="4" customWidth="1"/>
    <col min="3" max="3" width="13.625" style="4" customWidth="1"/>
    <col min="4" max="4" width="4.375" style="4" customWidth="1"/>
    <col min="5" max="5" width="4.875" style="4" customWidth="1"/>
    <col min="6" max="6" width="13.625" style="4" customWidth="1"/>
    <col min="7" max="7" width="4.375" style="4" customWidth="1"/>
    <col min="8" max="8" width="4.875" style="4" customWidth="1"/>
    <col min="9" max="9" width="13.625" style="4" customWidth="1"/>
    <col min="10" max="10" width="4.375" style="4" customWidth="1"/>
    <col min="11" max="11" width="4.875" style="4" customWidth="1"/>
    <col min="12" max="12" width="13.625" style="4" customWidth="1"/>
    <col min="13" max="13" width="4.375" style="4" customWidth="1"/>
    <col min="14" max="14" width="4.875" style="4" customWidth="1"/>
    <col min="15" max="15" width="13.625" style="4" customWidth="1"/>
    <col min="16" max="16" width="4.375" style="4" customWidth="1"/>
    <col min="17" max="17" width="4.875" style="4" customWidth="1"/>
    <col min="18" max="18" width="13.625" style="4" customWidth="1"/>
    <col min="19" max="19" width="4.875" style="4" customWidth="1"/>
    <col min="20" max="20" width="10.625" style="4" customWidth="1"/>
    <col min="21" max="21" width="4.375" style="4" customWidth="1"/>
    <col min="22" max="16384" width="9" style="4"/>
  </cols>
  <sheetData>
    <row r="1" spans="1:21" ht="30" x14ac:dyDescent="0.4">
      <c r="A1" s="28" t="s">
        <v>99</v>
      </c>
      <c r="B1" s="27"/>
    </row>
    <row r="3" spans="1:21" x14ac:dyDescent="0.2">
      <c r="A3" s="4" t="s">
        <v>100</v>
      </c>
    </row>
    <row r="4" spans="1:21" s="1" customFormat="1" ht="14.25" customHeight="1" x14ac:dyDescent="0.2">
      <c r="C4" s="2"/>
      <c r="D4" s="2"/>
      <c r="E4" s="2"/>
      <c r="F4" s="2"/>
      <c r="G4" s="2"/>
      <c r="H4" s="2"/>
      <c r="I4" s="2"/>
      <c r="J4" s="2"/>
      <c r="K4" s="2"/>
      <c r="L4" s="2"/>
      <c r="M4" s="2"/>
      <c r="N4" s="2"/>
      <c r="O4" s="2"/>
      <c r="P4" s="2"/>
      <c r="Q4" s="2"/>
      <c r="R4" s="2"/>
    </row>
    <row r="5" spans="1:21" s="1" customFormat="1" ht="14.25" customHeight="1" x14ac:dyDescent="0.25">
      <c r="B5" s="53" t="s">
        <v>86</v>
      </c>
      <c r="C5" s="53"/>
      <c r="D5" s="53"/>
      <c r="E5" s="53"/>
      <c r="F5" s="54" t="s">
        <v>138</v>
      </c>
      <c r="G5" s="54"/>
      <c r="H5" s="54"/>
      <c r="I5" s="54"/>
      <c r="J5" s="54"/>
      <c r="K5" s="54"/>
      <c r="L5" s="2"/>
      <c r="M5" s="2"/>
      <c r="N5" s="2"/>
      <c r="O5" s="2"/>
      <c r="P5" s="2"/>
      <c r="Q5" s="2"/>
      <c r="R5" s="2"/>
    </row>
    <row r="6" spans="1:21" s="1" customFormat="1" x14ac:dyDescent="0.2">
      <c r="B6" s="2"/>
      <c r="C6" s="2"/>
      <c r="D6" s="2"/>
      <c r="E6" s="2"/>
      <c r="F6" s="2"/>
      <c r="G6" s="2"/>
      <c r="H6" s="2"/>
      <c r="I6" s="2"/>
      <c r="J6" s="2"/>
      <c r="K6" s="2"/>
      <c r="L6" s="2"/>
      <c r="M6" s="2"/>
      <c r="N6" s="2"/>
      <c r="O6" s="2"/>
      <c r="P6" s="2"/>
      <c r="Q6" s="2"/>
      <c r="R6" s="2"/>
    </row>
    <row r="7" spans="1:21" s="1" customFormat="1" ht="14.25" customHeight="1" x14ac:dyDescent="0.25">
      <c r="B7" s="53" t="s">
        <v>101</v>
      </c>
      <c r="C7" s="53"/>
      <c r="D7" s="53"/>
      <c r="E7" s="53"/>
      <c r="F7" s="31" t="s">
        <v>139</v>
      </c>
      <c r="G7" s="2"/>
      <c r="H7" s="2"/>
      <c r="I7" s="2"/>
      <c r="J7" s="2"/>
      <c r="K7" s="2"/>
      <c r="L7" s="2"/>
      <c r="M7" s="2"/>
      <c r="N7" s="2"/>
      <c r="O7" s="2"/>
      <c r="P7" s="2"/>
      <c r="Q7" s="2"/>
      <c r="R7" s="2"/>
    </row>
    <row r="8" spans="1:21" s="1" customFormat="1" x14ac:dyDescent="0.2">
      <c r="B8" s="3"/>
      <c r="C8" s="3"/>
      <c r="D8" s="3"/>
      <c r="E8" s="3"/>
      <c r="F8" s="3"/>
      <c r="G8" s="3"/>
      <c r="H8" s="3"/>
      <c r="I8" s="3"/>
      <c r="J8" s="3"/>
      <c r="K8" s="3"/>
      <c r="L8" s="3"/>
      <c r="M8" s="3"/>
      <c r="N8" s="3"/>
      <c r="O8" s="3"/>
      <c r="P8" s="3"/>
      <c r="Q8" s="3"/>
      <c r="R8" s="3"/>
    </row>
    <row r="9" spans="1:21" ht="15" x14ac:dyDescent="0.25">
      <c r="B9" s="45" t="s">
        <v>83</v>
      </c>
      <c r="C9" s="45"/>
      <c r="D9" s="45"/>
      <c r="E9" s="45"/>
      <c r="F9" s="32">
        <v>1</v>
      </c>
    </row>
    <row r="10" spans="1:21" s="1" customFormat="1" ht="15" x14ac:dyDescent="0.25">
      <c r="B10" s="5"/>
      <c r="C10" s="5"/>
      <c r="D10" s="5"/>
      <c r="E10" s="5"/>
      <c r="F10" s="6"/>
    </row>
    <row r="11" spans="1:21" ht="15" x14ac:dyDescent="0.25">
      <c r="B11" s="45" t="s">
        <v>84</v>
      </c>
      <c r="C11" s="45"/>
      <c r="D11" s="45"/>
      <c r="E11" s="45"/>
      <c r="F11" s="32">
        <v>1</v>
      </c>
    </row>
    <row r="13" spans="1:21" ht="15" x14ac:dyDescent="0.25">
      <c r="A13" s="29"/>
      <c r="B13" s="33" t="s">
        <v>125</v>
      </c>
      <c r="C13" s="33"/>
      <c r="D13" s="30"/>
      <c r="E13" s="30"/>
      <c r="F13" s="30"/>
      <c r="G13" s="30"/>
      <c r="H13" s="30"/>
      <c r="I13" s="30"/>
      <c r="J13" s="30"/>
      <c r="K13" s="30"/>
      <c r="L13" s="30"/>
      <c r="M13" s="30"/>
      <c r="N13" s="30"/>
      <c r="O13" s="30"/>
      <c r="P13" s="30"/>
      <c r="Q13" s="30"/>
      <c r="R13" s="29"/>
      <c r="S13" s="29"/>
      <c r="T13" s="29"/>
      <c r="U13" s="29"/>
    </row>
    <row r="15" spans="1:21" x14ac:dyDescent="0.2">
      <c r="B15" s="48" t="s">
        <v>0</v>
      </c>
      <c r="C15" s="48"/>
      <c r="D15" s="48"/>
      <c r="E15" s="48"/>
      <c r="F15" s="48"/>
      <c r="H15" s="16">
        <v>1</v>
      </c>
      <c r="I15" s="4" t="s">
        <v>6</v>
      </c>
      <c r="K15" s="16"/>
      <c r="L15" s="4" t="s">
        <v>7</v>
      </c>
      <c r="N15" s="16"/>
      <c r="O15" s="4" t="s">
        <v>8</v>
      </c>
      <c r="Q15" s="16"/>
      <c r="R15" s="4" t="s">
        <v>9</v>
      </c>
    </row>
    <row r="16" spans="1:21" ht="12" customHeight="1" x14ac:dyDescent="0.2"/>
    <row r="17" spans="2:18" x14ac:dyDescent="0.2">
      <c r="B17" s="48" t="s">
        <v>85</v>
      </c>
      <c r="C17" s="48"/>
      <c r="D17" s="48"/>
      <c r="E17" s="48"/>
      <c r="F17" s="48"/>
      <c r="H17" s="16"/>
      <c r="I17" s="4" t="s">
        <v>6</v>
      </c>
      <c r="K17" s="16"/>
      <c r="L17" s="4" t="s">
        <v>7</v>
      </c>
      <c r="N17" s="16"/>
      <c r="O17" s="4" t="s">
        <v>8</v>
      </c>
      <c r="Q17" s="16"/>
      <c r="R17" s="4" t="s">
        <v>9</v>
      </c>
    </row>
    <row r="18" spans="2:18" ht="12" customHeight="1" x14ac:dyDescent="0.2"/>
    <row r="19" spans="2:18" x14ac:dyDescent="0.2">
      <c r="B19" s="48" t="s">
        <v>1</v>
      </c>
      <c r="C19" s="48"/>
      <c r="D19" s="48"/>
      <c r="E19" s="48"/>
      <c r="F19" s="48"/>
      <c r="H19" s="16"/>
      <c r="I19" s="4" t="s">
        <v>6</v>
      </c>
      <c r="K19" s="16"/>
      <c r="L19" s="4" t="s">
        <v>7</v>
      </c>
      <c r="N19" s="16"/>
      <c r="O19" s="4" t="s">
        <v>8</v>
      </c>
      <c r="Q19" s="16"/>
      <c r="R19" s="4" t="s">
        <v>9</v>
      </c>
    </row>
    <row r="20" spans="2:18" ht="12" customHeight="1" x14ac:dyDescent="0.2"/>
    <row r="21" spans="2:18" x14ac:dyDescent="0.2">
      <c r="B21" s="48" t="s">
        <v>2</v>
      </c>
      <c r="C21" s="48"/>
      <c r="D21" s="48"/>
      <c r="E21" s="48"/>
      <c r="F21" s="48"/>
      <c r="H21" s="16"/>
      <c r="I21" s="4" t="s">
        <v>6</v>
      </c>
      <c r="K21" s="16"/>
      <c r="L21" s="4" t="s">
        <v>7</v>
      </c>
      <c r="N21" s="16"/>
      <c r="O21" s="4" t="s">
        <v>8</v>
      </c>
      <c r="Q21" s="16"/>
      <c r="R21" s="4" t="s">
        <v>9</v>
      </c>
    </row>
    <row r="22" spans="2:18" ht="12" customHeight="1" x14ac:dyDescent="0.2"/>
    <row r="23" spans="2:18" x14ac:dyDescent="0.2">
      <c r="B23" s="48" t="s">
        <v>3</v>
      </c>
      <c r="C23" s="48"/>
      <c r="D23" s="48"/>
      <c r="E23" s="48"/>
      <c r="F23" s="48"/>
      <c r="H23" s="16"/>
      <c r="I23" s="4" t="s">
        <v>6</v>
      </c>
      <c r="K23" s="16"/>
      <c r="L23" s="4" t="s">
        <v>7</v>
      </c>
      <c r="N23" s="16"/>
      <c r="O23" s="4" t="s">
        <v>8</v>
      </c>
      <c r="Q23" s="16"/>
      <c r="R23" s="4" t="s">
        <v>9</v>
      </c>
    </row>
    <row r="24" spans="2:18" ht="12" customHeight="1" x14ac:dyDescent="0.2"/>
    <row r="25" spans="2:18" x14ac:dyDescent="0.2">
      <c r="B25" s="48" t="s">
        <v>4</v>
      </c>
      <c r="C25" s="48"/>
      <c r="D25" s="48"/>
      <c r="E25" s="48"/>
      <c r="F25" s="48"/>
      <c r="H25" s="16"/>
      <c r="I25" s="4" t="s">
        <v>6</v>
      </c>
      <c r="K25" s="16"/>
      <c r="L25" s="4" t="s">
        <v>7</v>
      </c>
      <c r="N25" s="16"/>
      <c r="O25" s="4" t="s">
        <v>8</v>
      </c>
      <c r="Q25" s="16"/>
      <c r="R25" s="4" t="s">
        <v>9</v>
      </c>
    </row>
    <row r="26" spans="2:18" ht="12" customHeight="1" x14ac:dyDescent="0.2"/>
    <row r="27" spans="2:18" ht="14.25" customHeight="1" x14ac:dyDescent="0.2">
      <c r="B27" s="48" t="s">
        <v>17</v>
      </c>
      <c r="C27" s="48"/>
      <c r="D27" s="48"/>
      <c r="E27" s="48"/>
      <c r="F27" s="48"/>
      <c r="H27" s="16"/>
    </row>
    <row r="28" spans="2:18" ht="12" customHeight="1" x14ac:dyDescent="0.2"/>
    <row r="29" spans="2:18" ht="14.25" customHeight="1" x14ac:dyDescent="0.2">
      <c r="B29" s="48" t="s">
        <v>5</v>
      </c>
      <c r="C29" s="48"/>
      <c r="D29" s="48"/>
      <c r="E29" s="48"/>
      <c r="F29" s="48"/>
      <c r="H29" s="16"/>
    </row>
    <row r="30" spans="2:18" ht="12" customHeight="1" x14ac:dyDescent="0.2"/>
    <row r="31" spans="2:18" ht="14.25" customHeight="1" x14ac:dyDescent="0.2">
      <c r="B31" s="48" t="s">
        <v>10</v>
      </c>
      <c r="C31" s="48"/>
      <c r="D31" s="48"/>
      <c r="E31" s="48"/>
      <c r="F31" s="48"/>
      <c r="H31" s="16"/>
    </row>
    <row r="33" spans="1:21" ht="15" x14ac:dyDescent="0.25">
      <c r="B33" s="43" t="s">
        <v>11</v>
      </c>
      <c r="C33" s="43"/>
      <c r="D33" s="43"/>
      <c r="E33" s="43"/>
      <c r="F33" s="43"/>
      <c r="G33" s="50">
        <f>SUM(H15,H17,H19,H21,H23,H25,H27,H29,H31,K15,K17,K19,K21,K23,K25,N15,N17,N19,N21,N23,N25,Q15,Q17,Q19,Q21,Q23,Q25)</f>
        <v>1</v>
      </c>
      <c r="H33" s="50"/>
      <c r="I33" s="50"/>
      <c r="K33" s="7" t="str">
        <f>IF($F$11&gt;0,IF($G$33=$F$11,"Total checked. Please proceed to next question","Total incorrect. Please review"),"")</f>
        <v>Total checked. Please proceed to next question</v>
      </c>
    </row>
    <row r="36" spans="1:21" ht="15" x14ac:dyDescent="0.25">
      <c r="A36" s="29"/>
      <c r="B36" s="33" t="s">
        <v>126</v>
      </c>
      <c r="C36" s="33"/>
      <c r="D36" s="30"/>
      <c r="E36" s="30"/>
      <c r="F36" s="30"/>
      <c r="G36" s="30"/>
      <c r="H36" s="30"/>
      <c r="I36" s="30"/>
      <c r="J36" s="30"/>
      <c r="K36" s="30"/>
      <c r="L36" s="30"/>
      <c r="M36" s="30"/>
      <c r="N36" s="30"/>
      <c r="O36" s="30"/>
      <c r="P36" s="30"/>
      <c r="Q36" s="30"/>
      <c r="R36" s="29"/>
      <c r="S36" s="29"/>
      <c r="T36" s="29"/>
      <c r="U36" s="29"/>
    </row>
    <row r="38" spans="1:21" x14ac:dyDescent="0.2">
      <c r="B38" s="16"/>
      <c r="C38" s="4" t="s">
        <v>12</v>
      </c>
      <c r="E38" s="16"/>
      <c r="F38" s="4" t="s">
        <v>13</v>
      </c>
      <c r="H38" s="16"/>
      <c r="I38" s="4" t="s">
        <v>14</v>
      </c>
      <c r="K38" s="16">
        <v>1</v>
      </c>
      <c r="L38" s="4" t="s">
        <v>15</v>
      </c>
      <c r="N38" s="16"/>
      <c r="O38" s="4" t="s">
        <v>124</v>
      </c>
      <c r="Q38" s="16"/>
      <c r="R38" s="4" t="s">
        <v>16</v>
      </c>
      <c r="S38" s="16"/>
      <c r="T38" s="4" t="s">
        <v>10</v>
      </c>
    </row>
    <row r="39" spans="1:21" ht="14.25" customHeight="1" x14ac:dyDescent="0.2"/>
    <row r="40" spans="1:21" ht="14.25" customHeight="1" x14ac:dyDescent="0.25">
      <c r="B40" s="43" t="s">
        <v>18</v>
      </c>
      <c r="C40" s="43"/>
      <c r="D40" s="43"/>
      <c r="E40" s="43"/>
      <c r="F40" s="43"/>
      <c r="G40" s="50">
        <f>SUM(B38,E38,H38,K38,N38,Q38,S38)</f>
        <v>1</v>
      </c>
      <c r="H40" s="50"/>
      <c r="I40" s="50"/>
      <c r="K40" s="8" t="str">
        <f>IF($F$11&gt;0,IF($G$40=$F$11,"Total checked. Please proceed to next question","Total incorrect. Please review"),"")</f>
        <v>Total checked. Please proceed to next question</v>
      </c>
    </row>
    <row r="43" spans="1:21" ht="15" x14ac:dyDescent="0.25">
      <c r="A43" s="29"/>
      <c r="B43" s="33" t="s">
        <v>127</v>
      </c>
      <c r="C43" s="33"/>
      <c r="D43" s="30"/>
      <c r="E43" s="30"/>
      <c r="F43" s="30"/>
      <c r="G43" s="30"/>
      <c r="H43" s="30"/>
      <c r="I43" s="30"/>
      <c r="J43" s="30"/>
      <c r="K43" s="30"/>
      <c r="L43" s="30"/>
      <c r="M43" s="30"/>
      <c r="N43" s="30"/>
      <c r="O43" s="30"/>
      <c r="P43" s="30"/>
      <c r="Q43" s="30"/>
      <c r="R43" s="29"/>
      <c r="S43" s="29"/>
      <c r="T43" s="29"/>
      <c r="U43" s="29"/>
    </row>
    <row r="45" spans="1:21" x14ac:dyDescent="0.2">
      <c r="B45" s="16"/>
      <c r="C45" s="4" t="s">
        <v>19</v>
      </c>
      <c r="E45" s="16">
        <v>1</v>
      </c>
      <c r="F45" s="4" t="s">
        <v>20</v>
      </c>
      <c r="H45" s="16"/>
      <c r="I45" s="4" t="s">
        <v>21</v>
      </c>
      <c r="K45" s="16"/>
      <c r="L45" s="4" t="s">
        <v>22</v>
      </c>
      <c r="N45" s="16"/>
      <c r="O45" s="4" t="s">
        <v>10</v>
      </c>
    </row>
    <row r="47" spans="1:21" ht="15" x14ac:dyDescent="0.25">
      <c r="B47" s="43" t="s">
        <v>23</v>
      </c>
      <c r="C47" s="43"/>
      <c r="D47" s="43"/>
      <c r="E47" s="43"/>
      <c r="F47" s="43"/>
      <c r="G47" s="44">
        <f>SUM(B45,E45,H45,K45,N45)</f>
        <v>1</v>
      </c>
      <c r="H47" s="44"/>
      <c r="I47" s="44"/>
      <c r="K47" s="7" t="str">
        <f>IF($F$11&gt;0,IF($G$47=$F$11,"Total checked. Please proceed to next question","Total incorrect. Please review"),"")</f>
        <v>Total checked. Please proceed to next question</v>
      </c>
    </row>
    <row r="50" spans="1:21" ht="15" x14ac:dyDescent="0.25">
      <c r="A50" s="29"/>
      <c r="B50" s="33" t="s">
        <v>128</v>
      </c>
      <c r="C50" s="33"/>
      <c r="D50" s="30"/>
      <c r="E50" s="30"/>
      <c r="F50" s="30"/>
      <c r="G50" s="30"/>
      <c r="H50" s="30"/>
      <c r="I50" s="30"/>
      <c r="J50" s="30"/>
      <c r="K50" s="30"/>
      <c r="L50" s="30"/>
      <c r="M50" s="30"/>
      <c r="N50" s="30"/>
      <c r="O50" s="30"/>
      <c r="P50" s="30"/>
      <c r="Q50" s="30"/>
      <c r="R50" s="29"/>
      <c r="S50" s="29"/>
      <c r="T50" s="29"/>
      <c r="U50" s="29"/>
    </row>
    <row r="51" spans="1:21" x14ac:dyDescent="0.2">
      <c r="A51" s="9"/>
      <c r="B51" s="9"/>
      <c r="C51" s="9"/>
      <c r="D51" s="9"/>
      <c r="E51" s="9"/>
      <c r="F51" s="9"/>
      <c r="G51" s="9"/>
      <c r="H51" s="9"/>
      <c r="I51" s="9"/>
      <c r="J51" s="9"/>
      <c r="K51" s="9"/>
      <c r="L51" s="9"/>
      <c r="M51" s="9"/>
      <c r="N51" s="9"/>
      <c r="O51" s="9"/>
      <c r="P51" s="9"/>
      <c r="Q51" s="9"/>
    </row>
    <row r="52" spans="1:21" x14ac:dyDescent="0.2">
      <c r="A52" s="4" t="s">
        <v>87</v>
      </c>
    </row>
    <row r="53" spans="1:21" x14ac:dyDescent="0.2">
      <c r="B53" s="16"/>
      <c r="C53" s="4" t="s">
        <v>24</v>
      </c>
      <c r="E53" s="16">
        <v>1</v>
      </c>
      <c r="F53" s="4" t="s">
        <v>25</v>
      </c>
      <c r="H53" s="16"/>
      <c r="I53" s="4" t="s">
        <v>10</v>
      </c>
    </row>
    <row r="54" spans="1:21" ht="12" customHeight="1" x14ac:dyDescent="0.2"/>
    <row r="55" spans="1:21" x14ac:dyDescent="0.2">
      <c r="A55" s="4" t="s">
        <v>88</v>
      </c>
    </row>
    <row r="56" spans="1:21" ht="12" customHeight="1" x14ac:dyDescent="0.2">
      <c r="B56" s="16"/>
      <c r="C56" s="4" t="s">
        <v>26</v>
      </c>
      <c r="E56" s="16"/>
      <c r="F56" s="4" t="s">
        <v>27</v>
      </c>
      <c r="H56" s="16"/>
      <c r="I56" s="4" t="s">
        <v>25</v>
      </c>
      <c r="J56" s="16"/>
      <c r="K56" s="4" t="s">
        <v>10</v>
      </c>
    </row>
    <row r="58" spans="1:21" ht="15" x14ac:dyDescent="0.25">
      <c r="B58" s="55" t="s">
        <v>28</v>
      </c>
      <c r="C58" s="55"/>
      <c r="D58" s="55"/>
      <c r="E58" s="55"/>
      <c r="F58" s="55"/>
      <c r="G58" s="44">
        <f>SUM(B53,E53,H53)</f>
        <v>1</v>
      </c>
      <c r="H58" s="44"/>
      <c r="I58" s="44"/>
      <c r="K58" s="8" t="str">
        <f>IF($F$11&gt;0,IF($G$58=$F$11,"Total checked. Please proceed to next question","Total incorrect. Please review"),"")</f>
        <v>Total checked. Please proceed to next question</v>
      </c>
    </row>
    <row r="61" spans="1:21" ht="15" x14ac:dyDescent="0.25">
      <c r="A61" s="29"/>
      <c r="B61" s="33" t="s">
        <v>129</v>
      </c>
      <c r="C61" s="33"/>
      <c r="D61" s="30"/>
      <c r="E61" s="30"/>
      <c r="F61" s="30"/>
      <c r="G61" s="30"/>
      <c r="H61" s="30"/>
      <c r="I61" s="30"/>
      <c r="J61" s="30"/>
      <c r="K61" s="30"/>
      <c r="L61" s="30"/>
      <c r="M61" s="30"/>
      <c r="N61" s="30"/>
      <c r="O61" s="30"/>
      <c r="P61" s="30"/>
      <c r="Q61" s="30"/>
      <c r="R61" s="29"/>
      <c r="S61" s="29"/>
      <c r="T61" s="29"/>
      <c r="U61" s="29"/>
    </row>
    <row r="62" spans="1:21" x14ac:dyDescent="0.2">
      <c r="A62" s="9"/>
      <c r="B62" s="9"/>
      <c r="C62" s="9"/>
      <c r="D62" s="9"/>
      <c r="E62" s="9"/>
      <c r="F62" s="9"/>
      <c r="G62" s="9"/>
      <c r="H62" s="9"/>
      <c r="I62" s="9"/>
      <c r="J62" s="9"/>
      <c r="K62" s="9"/>
      <c r="L62" s="9"/>
      <c r="M62" s="9"/>
      <c r="N62" s="9"/>
      <c r="O62" s="9"/>
      <c r="P62" s="9"/>
      <c r="Q62" s="9"/>
    </row>
    <row r="63" spans="1:21" ht="15" x14ac:dyDescent="0.25">
      <c r="A63" s="9"/>
      <c r="B63" s="10" t="s">
        <v>45</v>
      </c>
      <c r="C63" s="9"/>
      <c r="D63" s="9"/>
      <c r="E63" s="9"/>
      <c r="F63" s="9"/>
      <c r="G63" s="9"/>
      <c r="H63" s="9"/>
      <c r="I63" s="9"/>
      <c r="J63" s="9"/>
      <c r="K63" s="9"/>
      <c r="L63" s="9"/>
      <c r="M63" s="9"/>
      <c r="N63" s="9"/>
      <c r="O63" s="9"/>
      <c r="P63" s="9"/>
      <c r="Q63" s="9"/>
    </row>
    <row r="64" spans="1:21" ht="12" customHeight="1" x14ac:dyDescent="0.2"/>
    <row r="65" spans="1:16" x14ac:dyDescent="0.2">
      <c r="B65" s="16"/>
      <c r="C65" s="4" t="s">
        <v>29</v>
      </c>
      <c r="E65" s="16"/>
      <c r="F65" s="4" t="s">
        <v>30</v>
      </c>
      <c r="H65" s="16"/>
      <c r="I65" s="4" t="s">
        <v>31</v>
      </c>
      <c r="K65" s="16"/>
      <c r="L65" s="4" t="s">
        <v>32</v>
      </c>
      <c r="N65" s="16"/>
      <c r="O65" s="4" t="s">
        <v>33</v>
      </c>
    </row>
    <row r="66" spans="1:16" ht="12" customHeight="1" x14ac:dyDescent="0.2">
      <c r="B66" s="11"/>
      <c r="G66" s="11"/>
      <c r="J66" s="11"/>
      <c r="M66" s="11"/>
      <c r="P66" s="11"/>
    </row>
    <row r="67" spans="1:16" ht="12" customHeight="1" x14ac:dyDescent="0.2">
      <c r="B67" s="11"/>
      <c r="G67" s="11"/>
      <c r="J67" s="11"/>
      <c r="M67" s="11"/>
      <c r="P67" s="11"/>
    </row>
    <row r="68" spans="1:16" ht="15" x14ac:dyDescent="0.25">
      <c r="A68" s="12"/>
      <c r="B68" s="13" t="s">
        <v>76</v>
      </c>
      <c r="G68" s="11"/>
      <c r="J68" s="11"/>
      <c r="M68" s="11"/>
      <c r="P68" s="11"/>
    </row>
    <row r="70" spans="1:16" x14ac:dyDescent="0.2">
      <c r="B70" s="16"/>
      <c r="C70" s="4" t="s">
        <v>34</v>
      </c>
      <c r="E70" s="16"/>
      <c r="F70" s="4" t="s">
        <v>35</v>
      </c>
      <c r="H70" s="16"/>
      <c r="I70" s="4" t="s">
        <v>36</v>
      </c>
    </row>
    <row r="71" spans="1:16" ht="12" customHeight="1" x14ac:dyDescent="0.2">
      <c r="B71" s="11"/>
      <c r="E71" s="11"/>
      <c r="H71" s="11"/>
    </row>
    <row r="72" spans="1:16" ht="12" customHeight="1" x14ac:dyDescent="0.2">
      <c r="B72" s="11"/>
      <c r="E72" s="11"/>
      <c r="H72" s="11"/>
    </row>
    <row r="73" spans="1:16" ht="15" x14ac:dyDescent="0.25">
      <c r="B73" s="13" t="s">
        <v>102</v>
      </c>
      <c r="E73" s="11"/>
      <c r="H73" s="11"/>
    </row>
    <row r="75" spans="1:16" ht="14.25" customHeight="1" x14ac:dyDescent="0.2">
      <c r="B75" s="16"/>
      <c r="C75" s="4" t="s">
        <v>37</v>
      </c>
      <c r="E75" s="16"/>
      <c r="F75" s="51" t="s">
        <v>38</v>
      </c>
      <c r="H75" s="16"/>
      <c r="I75" s="14" t="s">
        <v>39</v>
      </c>
      <c r="N75" s="16"/>
      <c r="O75" s="4" t="s">
        <v>40</v>
      </c>
    </row>
    <row r="76" spans="1:16" x14ac:dyDescent="0.2">
      <c r="F76" s="51"/>
      <c r="H76" s="14"/>
      <c r="K76" s="14"/>
    </row>
    <row r="77" spans="1:16" ht="12" customHeight="1" x14ac:dyDescent="0.2">
      <c r="B77" s="11"/>
      <c r="H77" s="14"/>
      <c r="K77" s="14"/>
    </row>
    <row r="78" spans="1:16" ht="15" x14ac:dyDescent="0.25">
      <c r="B78" s="13" t="s">
        <v>77</v>
      </c>
      <c r="H78" s="14"/>
      <c r="K78" s="14"/>
    </row>
    <row r="80" spans="1:16" x14ac:dyDescent="0.2">
      <c r="B80" s="16">
        <v>1</v>
      </c>
      <c r="C80" s="4" t="s">
        <v>41</v>
      </c>
      <c r="H80" s="16"/>
      <c r="I80" s="4" t="s">
        <v>42</v>
      </c>
      <c r="K80" s="16"/>
      <c r="L80" s="51" t="s">
        <v>43</v>
      </c>
      <c r="N80" s="16"/>
      <c r="O80" s="4" t="s">
        <v>44</v>
      </c>
    </row>
    <row r="81" spans="1:21" x14ac:dyDescent="0.2">
      <c r="B81" s="11"/>
      <c r="J81" s="11"/>
      <c r="L81" s="51"/>
      <c r="M81" s="11"/>
    </row>
    <row r="82" spans="1:21" ht="12" customHeight="1" x14ac:dyDescent="0.2"/>
    <row r="83" spans="1:21" ht="15" x14ac:dyDescent="0.25">
      <c r="B83" s="15" t="s">
        <v>46</v>
      </c>
    </row>
    <row r="85" spans="1:21" x14ac:dyDescent="0.2">
      <c r="B85" s="16"/>
      <c r="C85" s="4" t="s">
        <v>46</v>
      </c>
    </row>
    <row r="86" spans="1:21" ht="12" customHeight="1" x14ac:dyDescent="0.2">
      <c r="B86" s="11"/>
    </row>
    <row r="87" spans="1:21" ht="12" customHeight="1" x14ac:dyDescent="0.2">
      <c r="B87" s="11"/>
    </row>
    <row r="88" spans="1:21" ht="15" x14ac:dyDescent="0.25">
      <c r="B88" s="13" t="s">
        <v>22</v>
      </c>
    </row>
    <row r="90" spans="1:21" x14ac:dyDescent="0.2">
      <c r="B90" s="16"/>
      <c r="C90" s="4" t="s">
        <v>47</v>
      </c>
      <c r="H90" s="16"/>
      <c r="I90" s="4" t="s">
        <v>10</v>
      </c>
    </row>
    <row r="91" spans="1:21" x14ac:dyDescent="0.2">
      <c r="B91" s="11"/>
      <c r="H91" s="11"/>
    </row>
    <row r="92" spans="1:21" ht="15" x14ac:dyDescent="0.25">
      <c r="C92" s="43" t="s">
        <v>79</v>
      </c>
      <c r="D92" s="43"/>
      <c r="E92" s="43"/>
      <c r="F92" s="43"/>
      <c r="G92" s="47">
        <f>SUM(B65,E65,H65,K65,N65,B70,E70,H70,B75,E75,H75,H90,N75,B80,H80,K80,N80,B85,B90)</f>
        <v>1</v>
      </c>
      <c r="H92" s="47"/>
      <c r="I92" s="47"/>
      <c r="K92" s="8" t="str">
        <f>IF($F$11&gt;0,IF($G$92=$F$11,"Total checked. Please proceed to next question","Total incorrect. Please review"),"")</f>
        <v>Total checked. Please proceed to next question</v>
      </c>
    </row>
    <row r="94" spans="1:21" ht="15" x14ac:dyDescent="0.25">
      <c r="A94" s="29"/>
      <c r="B94" s="33" t="s">
        <v>130</v>
      </c>
      <c r="C94" s="33"/>
      <c r="D94" s="30"/>
      <c r="E94" s="30"/>
      <c r="F94" s="30"/>
      <c r="G94" s="30"/>
      <c r="H94" s="30"/>
      <c r="I94" s="30"/>
      <c r="J94" s="30"/>
      <c r="K94" s="30"/>
      <c r="L94" s="30"/>
      <c r="M94" s="30"/>
      <c r="N94" s="30"/>
      <c r="O94" s="30"/>
      <c r="P94" s="30"/>
      <c r="Q94" s="30"/>
      <c r="R94" s="29"/>
      <c r="S94" s="29"/>
      <c r="T94" s="29"/>
      <c r="U94" s="29"/>
    </row>
    <row r="96" spans="1:21" x14ac:dyDescent="0.2">
      <c r="B96" s="16"/>
      <c r="C96" s="4" t="s">
        <v>48</v>
      </c>
      <c r="E96" s="16"/>
      <c r="F96" s="4" t="s">
        <v>49</v>
      </c>
      <c r="H96" s="16"/>
      <c r="I96" s="4" t="s">
        <v>50</v>
      </c>
      <c r="K96" s="16"/>
      <c r="L96" s="4" t="s">
        <v>51</v>
      </c>
      <c r="N96" s="16"/>
      <c r="O96" s="4" t="s">
        <v>52</v>
      </c>
      <c r="Q96" s="16"/>
      <c r="R96" s="4" t="s">
        <v>53</v>
      </c>
      <c r="S96" s="16"/>
      <c r="T96" s="4" t="s">
        <v>54</v>
      </c>
    </row>
    <row r="97" spans="1:21" ht="12" customHeight="1" x14ac:dyDescent="0.2"/>
    <row r="98" spans="1:21" x14ac:dyDescent="0.2">
      <c r="B98" s="16">
        <v>1</v>
      </c>
      <c r="C98" s="4" t="s">
        <v>137</v>
      </c>
      <c r="E98" s="16"/>
      <c r="F98" s="4" t="s">
        <v>10</v>
      </c>
    </row>
    <row r="99" spans="1:21" ht="12" customHeight="1" x14ac:dyDescent="0.2"/>
    <row r="100" spans="1:21" ht="15" x14ac:dyDescent="0.25">
      <c r="B100" s="11"/>
      <c r="C100" s="43" t="s">
        <v>80</v>
      </c>
      <c r="D100" s="43"/>
      <c r="E100" s="43"/>
      <c r="F100" s="43"/>
      <c r="G100" s="46">
        <f>SUM(B96,E96,H96,K96,N96,Q96,S96,B98,E98)</f>
        <v>1</v>
      </c>
      <c r="H100" s="47"/>
      <c r="I100" s="47"/>
      <c r="K100" s="8" t="str">
        <f>IF($F$11&gt;0,IF($G$100=F11,"Total checked. Please proceed to next question","Total incorrect. Please review"),"")</f>
        <v>Total checked. Please proceed to next question</v>
      </c>
    </row>
    <row r="101" spans="1:21" ht="12" customHeight="1" x14ac:dyDescent="0.2"/>
    <row r="102" spans="1:21" ht="15" x14ac:dyDescent="0.25">
      <c r="A102" s="29"/>
      <c r="B102" s="33" t="s">
        <v>131</v>
      </c>
      <c r="C102" s="33"/>
      <c r="D102" s="30"/>
      <c r="E102" s="30"/>
      <c r="F102" s="30"/>
      <c r="G102" s="30"/>
      <c r="H102" s="30"/>
      <c r="I102" s="30"/>
      <c r="J102" s="30"/>
      <c r="K102" s="30"/>
      <c r="L102" s="30"/>
      <c r="M102" s="30"/>
      <c r="N102" s="30"/>
      <c r="O102" s="30"/>
      <c r="P102" s="30"/>
      <c r="Q102" s="30"/>
      <c r="R102" s="29"/>
      <c r="S102" s="29"/>
      <c r="T102" s="29"/>
      <c r="U102" s="29"/>
    </row>
    <row r="103" spans="1:21" ht="12" customHeight="1" x14ac:dyDescent="0.2"/>
    <row r="104" spans="1:21" ht="14.25" customHeight="1" x14ac:dyDescent="0.2">
      <c r="B104" s="16"/>
      <c r="C104" s="4" t="s">
        <v>55</v>
      </c>
      <c r="E104" s="16"/>
      <c r="F104" s="4" t="s">
        <v>56</v>
      </c>
      <c r="H104" s="16"/>
      <c r="I104" s="49" t="s">
        <v>78</v>
      </c>
      <c r="K104" s="16">
        <v>1</v>
      </c>
      <c r="L104" s="4" t="s">
        <v>103</v>
      </c>
      <c r="Q104" s="16"/>
      <c r="R104" s="4" t="s">
        <v>22</v>
      </c>
      <c r="S104" s="16"/>
      <c r="T104" s="4" t="s">
        <v>10</v>
      </c>
    </row>
    <row r="105" spans="1:21" ht="14.25" customHeight="1" x14ac:dyDescent="0.2">
      <c r="B105" s="22"/>
      <c r="E105" s="22"/>
      <c r="H105" s="22"/>
      <c r="I105" s="49"/>
      <c r="K105" s="22"/>
      <c r="Q105" s="22"/>
      <c r="S105" s="22"/>
    </row>
    <row r="107" spans="1:21" ht="15" x14ac:dyDescent="0.25">
      <c r="C107" s="43" t="s">
        <v>81</v>
      </c>
      <c r="D107" s="43"/>
      <c r="E107" s="43"/>
      <c r="F107" s="43"/>
      <c r="G107" s="47">
        <f>SUM(B104,E104,H104,K104,Q104,S104)</f>
        <v>1</v>
      </c>
      <c r="H107" s="47"/>
      <c r="I107" s="47"/>
      <c r="K107" s="8" t="str">
        <f>IF($F$11&gt;0,IF($G$107=$F$11,"Total checked. Please proceed to next question","Total incorrect. Please review"),"")</f>
        <v>Total checked. Please proceed to next question</v>
      </c>
    </row>
    <row r="109" spans="1:21" ht="15" x14ac:dyDescent="0.25">
      <c r="A109" s="29"/>
      <c r="B109" s="33" t="s">
        <v>132</v>
      </c>
      <c r="C109" s="33"/>
      <c r="D109" s="30"/>
      <c r="E109" s="30"/>
      <c r="F109" s="30"/>
      <c r="G109" s="30"/>
      <c r="H109" s="30"/>
      <c r="I109" s="30"/>
      <c r="J109" s="30"/>
      <c r="K109" s="30"/>
      <c r="L109" s="30"/>
      <c r="M109" s="30"/>
      <c r="N109" s="30"/>
      <c r="O109" s="30"/>
      <c r="P109" s="30"/>
      <c r="Q109" s="30"/>
      <c r="R109" s="29"/>
      <c r="S109" s="29"/>
      <c r="T109" s="29"/>
      <c r="U109" s="29"/>
    </row>
    <row r="110" spans="1:21" x14ac:dyDescent="0.2">
      <c r="A110" s="9"/>
      <c r="B110" s="9"/>
      <c r="C110" s="9"/>
      <c r="D110" s="9"/>
      <c r="E110" s="9"/>
      <c r="F110" s="9"/>
      <c r="G110" s="9"/>
      <c r="H110" s="9"/>
      <c r="I110" s="9"/>
      <c r="J110" s="9"/>
      <c r="K110" s="9"/>
      <c r="L110" s="9"/>
      <c r="M110" s="9"/>
      <c r="N110" s="9"/>
      <c r="O110" s="9"/>
      <c r="P110" s="9"/>
      <c r="Q110" s="9"/>
      <c r="R110" s="9"/>
    </row>
    <row r="111" spans="1:21" x14ac:dyDescent="0.2">
      <c r="A111" s="4" t="s">
        <v>87</v>
      </c>
    </row>
    <row r="112" spans="1:21" x14ac:dyDescent="0.2">
      <c r="B112" s="16">
        <v>1</v>
      </c>
      <c r="C112" s="4" t="s">
        <v>24</v>
      </c>
      <c r="E112" s="16"/>
      <c r="F112" s="4" t="s">
        <v>25</v>
      </c>
      <c r="H112" s="16"/>
      <c r="I112" s="4" t="s">
        <v>57</v>
      </c>
      <c r="K112" s="16"/>
      <c r="L112" s="4" t="s">
        <v>10</v>
      </c>
    </row>
    <row r="113" spans="1:21" ht="12" customHeight="1" x14ac:dyDescent="0.2"/>
    <row r="114" spans="1:21" x14ac:dyDescent="0.2">
      <c r="A114" s="4" t="s">
        <v>88</v>
      </c>
    </row>
    <row r="115" spans="1:21" x14ac:dyDescent="0.2">
      <c r="B115" s="16">
        <v>1</v>
      </c>
      <c r="C115" s="4" t="s">
        <v>58</v>
      </c>
      <c r="E115" s="16"/>
      <c r="F115" s="4" t="s">
        <v>59</v>
      </c>
      <c r="K115" s="16"/>
      <c r="L115" s="4" t="s">
        <v>60</v>
      </c>
      <c r="Q115" s="16"/>
      <c r="R115" s="4" t="s">
        <v>10</v>
      </c>
    </row>
    <row r="117" spans="1:21" ht="15" x14ac:dyDescent="0.25">
      <c r="C117" s="43" t="s">
        <v>82</v>
      </c>
      <c r="D117" s="43"/>
      <c r="E117" s="43"/>
      <c r="F117" s="43"/>
      <c r="G117" s="44">
        <f>(SUM(B112,E112,H112,K112)+SUM(B115,E115,K115,Q115))/2</f>
        <v>1</v>
      </c>
      <c r="H117" s="44"/>
      <c r="I117" s="44"/>
      <c r="K117" s="8" t="str">
        <f>IF($F$11&gt;0,IF($G$117=$F$11,"Total checked. Please proceed to next question","Total incorrect. Please review"),"")</f>
        <v>Total checked. Please proceed to next question</v>
      </c>
    </row>
    <row r="119" spans="1:21" ht="15" x14ac:dyDescent="0.25">
      <c r="A119" s="29"/>
      <c r="B119" s="33" t="s">
        <v>133</v>
      </c>
      <c r="C119" s="33"/>
      <c r="D119" s="30"/>
      <c r="E119" s="30"/>
      <c r="F119" s="30"/>
      <c r="G119" s="30"/>
      <c r="H119" s="30"/>
      <c r="I119" s="30"/>
      <c r="J119" s="30"/>
      <c r="K119" s="30"/>
      <c r="L119" s="30"/>
      <c r="M119" s="30"/>
      <c r="N119" s="30"/>
      <c r="O119" s="30"/>
      <c r="P119" s="30"/>
      <c r="Q119" s="30"/>
      <c r="R119" s="29"/>
      <c r="S119" s="29"/>
      <c r="T119" s="29"/>
      <c r="U119" s="29"/>
    </row>
    <row r="120" spans="1:21" x14ac:dyDescent="0.2">
      <c r="A120" s="9"/>
      <c r="B120" s="9"/>
      <c r="C120" s="9"/>
      <c r="D120" s="9"/>
      <c r="E120" s="9"/>
      <c r="F120" s="9"/>
      <c r="G120" s="9"/>
      <c r="H120" s="9"/>
      <c r="I120" s="9"/>
      <c r="J120" s="9"/>
      <c r="K120" s="9"/>
      <c r="L120" s="9"/>
      <c r="M120" s="9"/>
      <c r="N120" s="9"/>
      <c r="O120" s="9"/>
      <c r="P120" s="9"/>
      <c r="Q120" s="9"/>
      <c r="R120" s="9"/>
    </row>
    <row r="121" spans="1:21" x14ac:dyDescent="0.2">
      <c r="A121" s="4" t="s">
        <v>87</v>
      </c>
    </row>
    <row r="122" spans="1:21" x14ac:dyDescent="0.2">
      <c r="B122" s="16">
        <v>1</v>
      </c>
      <c r="C122" s="4" t="s">
        <v>24</v>
      </c>
      <c r="E122" s="16"/>
      <c r="F122" s="4" t="s">
        <v>25</v>
      </c>
      <c r="H122" s="16"/>
      <c r="I122" s="4" t="s">
        <v>61</v>
      </c>
      <c r="K122" s="16"/>
      <c r="L122" s="4" t="s">
        <v>10</v>
      </c>
    </row>
    <row r="123" spans="1:21" ht="12" customHeight="1" x14ac:dyDescent="0.2"/>
    <row r="124" spans="1:21" x14ac:dyDescent="0.2">
      <c r="A124" s="4" t="s">
        <v>88</v>
      </c>
    </row>
    <row r="125" spans="1:21" x14ac:dyDescent="0.2">
      <c r="B125" s="16"/>
      <c r="C125" s="4" t="s">
        <v>62</v>
      </c>
    </row>
    <row r="126" spans="1:21" ht="12" customHeight="1" x14ac:dyDescent="0.2"/>
    <row r="127" spans="1:21" x14ac:dyDescent="0.2">
      <c r="B127" s="16"/>
      <c r="C127" s="4" t="s">
        <v>63</v>
      </c>
    </row>
    <row r="128" spans="1:21" ht="12" customHeight="1" x14ac:dyDescent="0.2"/>
    <row r="129" spans="2:3" x14ac:dyDescent="0.2">
      <c r="B129" s="16"/>
      <c r="C129" s="4" t="s">
        <v>64</v>
      </c>
    </row>
    <row r="130" spans="2:3" ht="12" customHeight="1" x14ac:dyDescent="0.2"/>
    <row r="131" spans="2:3" x14ac:dyDescent="0.2">
      <c r="B131" s="16"/>
      <c r="C131" s="4" t="s">
        <v>65</v>
      </c>
    </row>
    <row r="132" spans="2:3" ht="12" customHeight="1" x14ac:dyDescent="0.2"/>
    <row r="133" spans="2:3" x14ac:dyDescent="0.2">
      <c r="B133" s="16"/>
      <c r="C133" s="4" t="s">
        <v>66</v>
      </c>
    </row>
    <row r="134" spans="2:3" ht="12" customHeight="1" x14ac:dyDescent="0.2"/>
    <row r="135" spans="2:3" x14ac:dyDescent="0.2">
      <c r="B135" s="16"/>
      <c r="C135" s="4" t="s">
        <v>67</v>
      </c>
    </row>
    <row r="136" spans="2:3" ht="12" customHeight="1" x14ac:dyDescent="0.2"/>
    <row r="137" spans="2:3" x14ac:dyDescent="0.2">
      <c r="B137" s="16"/>
      <c r="C137" s="4" t="s">
        <v>68</v>
      </c>
    </row>
    <row r="138" spans="2:3" ht="12" customHeight="1" x14ac:dyDescent="0.2"/>
    <row r="139" spans="2:3" x14ac:dyDescent="0.2">
      <c r="B139" s="16"/>
      <c r="C139" s="4" t="s">
        <v>104</v>
      </c>
    </row>
    <row r="140" spans="2:3" ht="12" customHeight="1" x14ac:dyDescent="0.2"/>
    <row r="141" spans="2:3" x14ac:dyDescent="0.2">
      <c r="B141" s="16"/>
      <c r="C141" s="4" t="s">
        <v>69</v>
      </c>
    </row>
    <row r="142" spans="2:3" ht="12" customHeight="1" x14ac:dyDescent="0.2"/>
    <row r="143" spans="2:3" x14ac:dyDescent="0.2">
      <c r="B143" s="16"/>
      <c r="C143" s="4" t="s">
        <v>70</v>
      </c>
    </row>
    <row r="144" spans="2:3" ht="12" customHeight="1" x14ac:dyDescent="0.2"/>
    <row r="145" spans="2:3" x14ac:dyDescent="0.2">
      <c r="B145" s="16"/>
      <c r="C145" s="4" t="s">
        <v>105</v>
      </c>
    </row>
    <row r="146" spans="2:3" ht="12" customHeight="1" x14ac:dyDescent="0.2"/>
    <row r="147" spans="2:3" x14ac:dyDescent="0.2">
      <c r="B147" s="16">
        <v>1</v>
      </c>
      <c r="C147" s="4" t="s">
        <v>106</v>
      </c>
    </row>
    <row r="148" spans="2:3" ht="12" customHeight="1" x14ac:dyDescent="0.2"/>
    <row r="149" spans="2:3" x14ac:dyDescent="0.2">
      <c r="B149" s="16"/>
      <c r="C149" s="4" t="s">
        <v>107</v>
      </c>
    </row>
    <row r="150" spans="2:3" ht="12" customHeight="1" x14ac:dyDescent="0.2"/>
    <row r="151" spans="2:3" x14ac:dyDescent="0.2">
      <c r="B151" s="16"/>
      <c r="C151" s="4" t="s">
        <v>71</v>
      </c>
    </row>
    <row r="152" spans="2:3" ht="12" customHeight="1" x14ac:dyDescent="0.2"/>
    <row r="153" spans="2:3" x14ac:dyDescent="0.2">
      <c r="B153" s="16">
        <v>1</v>
      </c>
      <c r="C153" s="4" t="s">
        <v>72</v>
      </c>
    </row>
    <row r="154" spans="2:3" ht="12" customHeight="1" x14ac:dyDescent="0.2"/>
    <row r="155" spans="2:3" x14ac:dyDescent="0.2">
      <c r="B155" s="16"/>
      <c r="C155" s="4" t="s">
        <v>73</v>
      </c>
    </row>
    <row r="156" spans="2:3" ht="12" customHeight="1" x14ac:dyDescent="0.2"/>
    <row r="157" spans="2:3" x14ac:dyDescent="0.2">
      <c r="B157" s="16"/>
      <c r="C157" s="4" t="s">
        <v>74</v>
      </c>
    </row>
    <row r="158" spans="2:3" ht="12" customHeight="1" x14ac:dyDescent="0.2"/>
    <row r="159" spans="2:3" x14ac:dyDescent="0.2">
      <c r="B159" s="16"/>
      <c r="C159" s="4" t="s">
        <v>75</v>
      </c>
    </row>
    <row r="160" spans="2:3" ht="12" customHeight="1" x14ac:dyDescent="0.2"/>
    <row r="161" spans="1:21" x14ac:dyDescent="0.2">
      <c r="B161" s="16"/>
      <c r="C161" s="4" t="s">
        <v>10</v>
      </c>
    </row>
    <row r="162" spans="1:21" ht="12" customHeight="1" x14ac:dyDescent="0.2"/>
    <row r="163" spans="1:21" x14ac:dyDescent="0.2">
      <c r="A163" s="18" t="s">
        <v>93</v>
      </c>
    </row>
    <row r="164" spans="1:21" x14ac:dyDescent="0.2">
      <c r="B164" s="16">
        <v>1</v>
      </c>
      <c r="C164" s="4" t="s">
        <v>24</v>
      </c>
      <c r="E164" s="16"/>
      <c r="F164" s="4" t="s">
        <v>25</v>
      </c>
      <c r="H164" s="16"/>
      <c r="I164" s="4" t="s">
        <v>61</v>
      </c>
      <c r="K164" s="16"/>
      <c r="L164" s="4" t="s">
        <v>10</v>
      </c>
    </row>
    <row r="165" spans="1:21" ht="12" customHeight="1" x14ac:dyDescent="0.2"/>
    <row r="166" spans="1:21" x14ac:dyDescent="0.2">
      <c r="A166" s="4" t="s">
        <v>92</v>
      </c>
    </row>
    <row r="167" spans="1:21" x14ac:dyDescent="0.2">
      <c r="B167" s="16"/>
      <c r="C167" s="4" t="s">
        <v>24</v>
      </c>
      <c r="E167" s="16"/>
      <c r="F167" s="4" t="s">
        <v>25</v>
      </c>
      <c r="H167" s="16"/>
      <c r="I167" s="17" t="s">
        <v>61</v>
      </c>
      <c r="K167" s="16"/>
      <c r="L167" s="4" t="s">
        <v>10</v>
      </c>
    </row>
    <row r="169" spans="1:21" ht="15" x14ac:dyDescent="0.25">
      <c r="C169" s="43" t="s">
        <v>91</v>
      </c>
      <c r="D169" s="43"/>
      <c r="E169" s="43"/>
      <c r="F169" s="43"/>
      <c r="G169" s="44">
        <f>(SUM(B122,E122,H122,K122)+SUM(B125,B127,B129,B131,B133,B135,B137,B139,B141,B143,B145,B147,B149,B151,B153,B155,B157,B159,B161)+SUM(B164,E164,H164,K164)+SUM(B167,E167,H167,K167))/4</f>
        <v>1</v>
      </c>
      <c r="H169" s="44"/>
      <c r="I169" s="44"/>
      <c r="K169" s="8" t="str">
        <f>IF($F$11&gt;0,IF($G$169=$F$11,"Total checked. Please proceed to next question","Total incorrect. Please review"),"")</f>
        <v>Total checked. Please proceed to next question</v>
      </c>
    </row>
    <row r="171" spans="1:21" ht="15" x14ac:dyDescent="0.25">
      <c r="A171" s="29"/>
      <c r="B171" s="33" t="s">
        <v>134</v>
      </c>
      <c r="C171" s="33"/>
      <c r="D171" s="30"/>
      <c r="E171" s="30"/>
      <c r="F171" s="30"/>
      <c r="G171" s="30"/>
      <c r="H171" s="30"/>
      <c r="I171" s="30"/>
      <c r="J171" s="30"/>
      <c r="K171" s="30"/>
      <c r="L171" s="30"/>
      <c r="M171" s="30"/>
      <c r="N171" s="30"/>
      <c r="O171" s="30"/>
      <c r="P171" s="30"/>
      <c r="Q171" s="30"/>
      <c r="R171" s="29"/>
      <c r="S171" s="29"/>
      <c r="T171" s="29"/>
      <c r="U171" s="29"/>
    </row>
    <row r="173" spans="1:21" x14ac:dyDescent="0.2">
      <c r="A173" s="4" t="s">
        <v>87</v>
      </c>
    </row>
    <row r="174" spans="1:21" x14ac:dyDescent="0.2">
      <c r="B174" s="16"/>
      <c r="C174" s="4" t="s">
        <v>24</v>
      </c>
      <c r="E174" s="16">
        <v>1</v>
      </c>
      <c r="F174" s="4" t="s">
        <v>25</v>
      </c>
      <c r="H174" s="16"/>
      <c r="I174" s="4" t="s">
        <v>10</v>
      </c>
    </row>
    <row r="175" spans="1:21" ht="12" customHeight="1" x14ac:dyDescent="0.2"/>
    <row r="176" spans="1:21" x14ac:dyDescent="0.2">
      <c r="A176" s="4" t="s">
        <v>88</v>
      </c>
    </row>
    <row r="177" spans="1:21" x14ac:dyDescent="0.2">
      <c r="B177" s="16"/>
      <c r="C177" s="4" t="s">
        <v>25</v>
      </c>
      <c r="E177" s="16"/>
      <c r="F177" s="4" t="s">
        <v>108</v>
      </c>
      <c r="K177" s="16"/>
      <c r="L177" s="4" t="s">
        <v>109</v>
      </c>
      <c r="Q177" s="16"/>
      <c r="R177" s="4" t="s">
        <v>89</v>
      </c>
    </row>
    <row r="179" spans="1:21" x14ac:dyDescent="0.2">
      <c r="B179" s="16"/>
      <c r="C179" s="4" t="s">
        <v>10</v>
      </c>
    </row>
    <row r="181" spans="1:21" ht="15" x14ac:dyDescent="0.25">
      <c r="C181" s="52" t="s">
        <v>90</v>
      </c>
      <c r="D181" s="52"/>
      <c r="E181" s="52"/>
      <c r="F181" s="52"/>
      <c r="G181" s="44">
        <f>SUM(B174,E174,H174)</f>
        <v>1</v>
      </c>
      <c r="H181" s="44"/>
      <c r="I181" s="44"/>
      <c r="K181" s="8" t="str">
        <f>IF($F$11&gt;0,IF($G$181=$F$11,"Total checked. Please proceed to next question","Total incorrect. Please review"),"")</f>
        <v>Total checked. Please proceed to next question</v>
      </c>
    </row>
    <row r="183" spans="1:21" ht="15" x14ac:dyDescent="0.25">
      <c r="A183" s="29"/>
      <c r="B183" s="33" t="s">
        <v>135</v>
      </c>
      <c r="C183" s="33"/>
      <c r="D183" s="30"/>
      <c r="E183" s="30"/>
      <c r="F183" s="30"/>
      <c r="G183" s="30"/>
      <c r="H183" s="30"/>
      <c r="I183" s="30"/>
      <c r="J183" s="30"/>
      <c r="K183" s="30"/>
      <c r="L183" s="30"/>
      <c r="M183" s="30"/>
      <c r="N183" s="30"/>
      <c r="O183" s="30"/>
      <c r="P183" s="30"/>
      <c r="Q183" s="30"/>
      <c r="R183" s="29"/>
      <c r="S183" s="29"/>
      <c r="T183" s="29"/>
      <c r="U183" s="29"/>
    </row>
    <row r="185" spans="1:21" x14ac:dyDescent="0.2">
      <c r="B185" s="34" t="s">
        <v>140</v>
      </c>
      <c r="C185" s="35"/>
      <c r="D185" s="35"/>
      <c r="E185" s="35"/>
      <c r="F185" s="35"/>
      <c r="G185" s="35"/>
      <c r="H185" s="35"/>
      <c r="I185" s="35"/>
      <c r="J185" s="35"/>
      <c r="K185" s="35"/>
      <c r="L185" s="35"/>
      <c r="M185" s="35"/>
      <c r="N185" s="35"/>
      <c r="O185" s="35"/>
      <c r="P185" s="35"/>
      <c r="Q185" s="35"/>
      <c r="R185" s="35"/>
      <c r="S185" s="35"/>
      <c r="T185" s="36"/>
    </row>
    <row r="186" spans="1:21" x14ac:dyDescent="0.2">
      <c r="B186" s="37"/>
      <c r="C186" s="38"/>
      <c r="D186" s="38"/>
      <c r="E186" s="38"/>
      <c r="F186" s="38"/>
      <c r="G186" s="38"/>
      <c r="H186" s="38"/>
      <c r="I186" s="38"/>
      <c r="J186" s="38"/>
      <c r="K186" s="38"/>
      <c r="L186" s="38"/>
      <c r="M186" s="38"/>
      <c r="N186" s="38"/>
      <c r="O186" s="38"/>
      <c r="P186" s="38"/>
      <c r="Q186" s="38"/>
      <c r="R186" s="38"/>
      <c r="S186" s="38"/>
      <c r="T186" s="39"/>
    </row>
    <row r="187" spans="1:21" x14ac:dyDescent="0.2">
      <c r="B187" s="37"/>
      <c r="C187" s="38"/>
      <c r="D187" s="38"/>
      <c r="E187" s="38"/>
      <c r="F187" s="38"/>
      <c r="G187" s="38"/>
      <c r="H187" s="38"/>
      <c r="I187" s="38"/>
      <c r="J187" s="38"/>
      <c r="K187" s="38"/>
      <c r="L187" s="38"/>
      <c r="M187" s="38"/>
      <c r="N187" s="38"/>
      <c r="O187" s="38"/>
      <c r="P187" s="38"/>
      <c r="Q187" s="38"/>
      <c r="R187" s="38"/>
      <c r="S187" s="38"/>
      <c r="T187" s="39"/>
    </row>
    <row r="188" spans="1:21" x14ac:dyDescent="0.2">
      <c r="B188" s="37"/>
      <c r="C188" s="38"/>
      <c r="D188" s="38"/>
      <c r="E188" s="38"/>
      <c r="F188" s="38"/>
      <c r="G188" s="38"/>
      <c r="H188" s="38"/>
      <c r="I188" s="38"/>
      <c r="J188" s="38"/>
      <c r="K188" s="38"/>
      <c r="L188" s="38"/>
      <c r="M188" s="38"/>
      <c r="N188" s="38"/>
      <c r="O188" s="38"/>
      <c r="P188" s="38"/>
      <c r="Q188" s="38"/>
      <c r="R188" s="38"/>
      <c r="S188" s="38"/>
      <c r="T188" s="39"/>
    </row>
    <row r="189" spans="1:21" x14ac:dyDescent="0.2">
      <c r="B189" s="37"/>
      <c r="C189" s="38"/>
      <c r="D189" s="38"/>
      <c r="E189" s="38"/>
      <c r="F189" s="38"/>
      <c r="G189" s="38"/>
      <c r="H189" s="38"/>
      <c r="I189" s="38"/>
      <c r="J189" s="38"/>
      <c r="K189" s="38"/>
      <c r="L189" s="38"/>
      <c r="M189" s="38"/>
      <c r="N189" s="38"/>
      <c r="O189" s="38"/>
      <c r="P189" s="38"/>
      <c r="Q189" s="38"/>
      <c r="R189" s="38"/>
      <c r="S189" s="38"/>
      <c r="T189" s="39"/>
    </row>
    <row r="190" spans="1:21" x14ac:dyDescent="0.2">
      <c r="B190" s="37"/>
      <c r="C190" s="38"/>
      <c r="D190" s="38"/>
      <c r="E190" s="38"/>
      <c r="F190" s="38"/>
      <c r="G190" s="38"/>
      <c r="H190" s="38"/>
      <c r="I190" s="38"/>
      <c r="J190" s="38"/>
      <c r="K190" s="38"/>
      <c r="L190" s="38"/>
      <c r="M190" s="38"/>
      <c r="N190" s="38"/>
      <c r="O190" s="38"/>
      <c r="P190" s="38"/>
      <c r="Q190" s="38"/>
      <c r="R190" s="38"/>
      <c r="S190" s="38"/>
      <c r="T190" s="39"/>
    </row>
    <row r="191" spans="1:21" x14ac:dyDescent="0.2">
      <c r="B191" s="37"/>
      <c r="C191" s="38"/>
      <c r="D191" s="38"/>
      <c r="E191" s="38"/>
      <c r="F191" s="38"/>
      <c r="G191" s="38"/>
      <c r="H191" s="38"/>
      <c r="I191" s="38"/>
      <c r="J191" s="38"/>
      <c r="K191" s="38"/>
      <c r="L191" s="38"/>
      <c r="M191" s="38"/>
      <c r="N191" s="38"/>
      <c r="O191" s="38"/>
      <c r="P191" s="38"/>
      <c r="Q191" s="38"/>
      <c r="R191" s="38"/>
      <c r="S191" s="38"/>
      <c r="T191" s="39"/>
    </row>
    <row r="192" spans="1:21" x14ac:dyDescent="0.2">
      <c r="B192" s="37"/>
      <c r="C192" s="38"/>
      <c r="D192" s="38"/>
      <c r="E192" s="38"/>
      <c r="F192" s="38"/>
      <c r="G192" s="38"/>
      <c r="H192" s="38"/>
      <c r="I192" s="38"/>
      <c r="J192" s="38"/>
      <c r="K192" s="38"/>
      <c r="L192" s="38"/>
      <c r="M192" s="38"/>
      <c r="N192" s="38"/>
      <c r="O192" s="38"/>
      <c r="P192" s="38"/>
      <c r="Q192" s="38"/>
      <c r="R192" s="38"/>
      <c r="S192" s="38"/>
      <c r="T192" s="39"/>
    </row>
    <row r="193" spans="1:21" x14ac:dyDescent="0.2">
      <c r="B193" s="37"/>
      <c r="C193" s="38"/>
      <c r="D193" s="38"/>
      <c r="E193" s="38"/>
      <c r="F193" s="38"/>
      <c r="G193" s="38"/>
      <c r="H193" s="38"/>
      <c r="I193" s="38"/>
      <c r="J193" s="38"/>
      <c r="K193" s="38"/>
      <c r="L193" s="38"/>
      <c r="M193" s="38"/>
      <c r="N193" s="38"/>
      <c r="O193" s="38"/>
      <c r="P193" s="38"/>
      <c r="Q193" s="38"/>
      <c r="R193" s="38"/>
      <c r="S193" s="38"/>
      <c r="T193" s="39"/>
    </row>
    <row r="194" spans="1:21" x14ac:dyDescent="0.2">
      <c r="B194" s="37"/>
      <c r="C194" s="38"/>
      <c r="D194" s="38"/>
      <c r="E194" s="38"/>
      <c r="F194" s="38"/>
      <c r="G194" s="38"/>
      <c r="H194" s="38"/>
      <c r="I194" s="38"/>
      <c r="J194" s="38"/>
      <c r="K194" s="38"/>
      <c r="L194" s="38"/>
      <c r="M194" s="38"/>
      <c r="N194" s="38"/>
      <c r="O194" s="38"/>
      <c r="P194" s="38"/>
      <c r="Q194" s="38"/>
      <c r="R194" s="38"/>
      <c r="S194" s="38"/>
      <c r="T194" s="39"/>
    </row>
    <row r="195" spans="1:21" x14ac:dyDescent="0.2">
      <c r="B195" s="37"/>
      <c r="C195" s="38"/>
      <c r="D195" s="38"/>
      <c r="E195" s="38"/>
      <c r="F195" s="38"/>
      <c r="G195" s="38"/>
      <c r="H195" s="38"/>
      <c r="I195" s="38"/>
      <c r="J195" s="38"/>
      <c r="K195" s="38"/>
      <c r="L195" s="38"/>
      <c r="M195" s="38"/>
      <c r="N195" s="38"/>
      <c r="O195" s="38"/>
      <c r="P195" s="38"/>
      <c r="Q195" s="38"/>
      <c r="R195" s="38"/>
      <c r="S195" s="38"/>
      <c r="T195" s="39"/>
    </row>
    <row r="196" spans="1:21" x14ac:dyDescent="0.2">
      <c r="B196" s="37"/>
      <c r="C196" s="38"/>
      <c r="D196" s="38"/>
      <c r="E196" s="38"/>
      <c r="F196" s="38"/>
      <c r="G196" s="38"/>
      <c r="H196" s="38"/>
      <c r="I196" s="38"/>
      <c r="J196" s="38"/>
      <c r="K196" s="38"/>
      <c r="L196" s="38"/>
      <c r="M196" s="38"/>
      <c r="N196" s="38"/>
      <c r="O196" s="38"/>
      <c r="P196" s="38"/>
      <c r="Q196" s="38"/>
      <c r="R196" s="38"/>
      <c r="S196" s="38"/>
      <c r="T196" s="39"/>
    </row>
    <row r="197" spans="1:21" x14ac:dyDescent="0.2">
      <c r="B197" s="37"/>
      <c r="C197" s="38"/>
      <c r="D197" s="38"/>
      <c r="E197" s="38"/>
      <c r="F197" s="38"/>
      <c r="G197" s="38"/>
      <c r="H197" s="38"/>
      <c r="I197" s="38"/>
      <c r="J197" s="38"/>
      <c r="K197" s="38"/>
      <c r="L197" s="38"/>
      <c r="M197" s="38"/>
      <c r="N197" s="38"/>
      <c r="O197" s="38"/>
      <c r="P197" s="38"/>
      <c r="Q197" s="38"/>
      <c r="R197" s="38"/>
      <c r="S197" s="38"/>
      <c r="T197" s="39"/>
    </row>
    <row r="198" spans="1:21" x14ac:dyDescent="0.2">
      <c r="B198" s="37"/>
      <c r="C198" s="38"/>
      <c r="D198" s="38"/>
      <c r="E198" s="38"/>
      <c r="F198" s="38"/>
      <c r="G198" s="38"/>
      <c r="H198" s="38"/>
      <c r="I198" s="38"/>
      <c r="J198" s="38"/>
      <c r="K198" s="38"/>
      <c r="L198" s="38"/>
      <c r="M198" s="38"/>
      <c r="N198" s="38"/>
      <c r="O198" s="38"/>
      <c r="P198" s="38"/>
      <c r="Q198" s="38"/>
      <c r="R198" s="38"/>
      <c r="S198" s="38"/>
      <c r="T198" s="39"/>
    </row>
    <row r="199" spans="1:21" x14ac:dyDescent="0.2">
      <c r="B199" s="40"/>
      <c r="C199" s="41"/>
      <c r="D199" s="41"/>
      <c r="E199" s="41"/>
      <c r="F199" s="41"/>
      <c r="G199" s="41"/>
      <c r="H199" s="41"/>
      <c r="I199" s="41"/>
      <c r="J199" s="41"/>
      <c r="K199" s="41"/>
      <c r="L199" s="41"/>
      <c r="M199" s="41"/>
      <c r="N199" s="41"/>
      <c r="O199" s="41"/>
      <c r="P199" s="41"/>
      <c r="Q199" s="41"/>
      <c r="R199" s="41"/>
      <c r="S199" s="41"/>
      <c r="T199" s="42"/>
    </row>
    <row r="202" spans="1:21" ht="15" x14ac:dyDescent="0.25">
      <c r="A202" s="29"/>
      <c r="B202" s="33" t="s">
        <v>136</v>
      </c>
      <c r="C202" s="33"/>
      <c r="D202" s="30"/>
      <c r="E202" s="30"/>
      <c r="F202" s="30"/>
      <c r="G202" s="30"/>
      <c r="H202" s="30"/>
      <c r="I202" s="30"/>
      <c r="J202" s="30"/>
      <c r="K202" s="30"/>
      <c r="L202" s="30"/>
      <c r="M202" s="30"/>
      <c r="N202" s="30"/>
      <c r="O202" s="30"/>
      <c r="P202" s="30"/>
      <c r="Q202" s="30"/>
      <c r="R202" s="29"/>
      <c r="S202" s="29"/>
      <c r="T202" s="29"/>
      <c r="U202" s="29"/>
    </row>
  </sheetData>
  <sheetProtection sheet="1" objects="1" scenarios="1" selectLockedCells="1"/>
  <mergeCells count="38">
    <mergeCell ref="B19:F19"/>
    <mergeCell ref="L80:L81"/>
    <mergeCell ref="C181:F181"/>
    <mergeCell ref="G181:I181"/>
    <mergeCell ref="B5:E5"/>
    <mergeCell ref="B7:E7"/>
    <mergeCell ref="F5:K5"/>
    <mergeCell ref="B47:F47"/>
    <mergeCell ref="B58:F58"/>
    <mergeCell ref="G58:I58"/>
    <mergeCell ref="C92:F92"/>
    <mergeCell ref="G92:I92"/>
    <mergeCell ref="F75:F76"/>
    <mergeCell ref="B17:F17"/>
    <mergeCell ref="B40:F40"/>
    <mergeCell ref="G40:I40"/>
    <mergeCell ref="G47:I47"/>
    <mergeCell ref="I104:I105"/>
    <mergeCell ref="B21:F21"/>
    <mergeCell ref="B23:F23"/>
    <mergeCell ref="B33:F33"/>
    <mergeCell ref="G33:I33"/>
    <mergeCell ref="B185:T199"/>
    <mergeCell ref="C169:F169"/>
    <mergeCell ref="G169:I169"/>
    <mergeCell ref="B9:E9"/>
    <mergeCell ref="B11:E11"/>
    <mergeCell ref="C100:F100"/>
    <mergeCell ref="G100:I100"/>
    <mergeCell ref="C107:F107"/>
    <mergeCell ref="G107:I107"/>
    <mergeCell ref="G117:I117"/>
    <mergeCell ref="C117:F117"/>
    <mergeCell ref="B25:F25"/>
    <mergeCell ref="B27:F27"/>
    <mergeCell ref="B29:F29"/>
    <mergeCell ref="B31:F31"/>
    <mergeCell ref="B15:F15"/>
  </mergeCells>
  <conditionalFormatting sqref="G33:I33">
    <cfRule type="expression" dxfId="19" priority="25">
      <formula>$G$33=$F$11</formula>
    </cfRule>
  </conditionalFormatting>
  <conditionalFormatting sqref="G40:I40">
    <cfRule type="expression" dxfId="18" priority="23">
      <formula>$G$40=$F$11</formula>
    </cfRule>
  </conditionalFormatting>
  <conditionalFormatting sqref="G47:I47">
    <cfRule type="expression" dxfId="17" priority="22">
      <formula>$G$47=$F$11</formula>
    </cfRule>
  </conditionalFormatting>
  <conditionalFormatting sqref="G58:I58">
    <cfRule type="expression" dxfId="16" priority="21">
      <formula>$G$58=$F$11</formula>
    </cfRule>
  </conditionalFormatting>
  <conditionalFormatting sqref="G92:I92">
    <cfRule type="expression" dxfId="15" priority="20">
      <formula>$G$92=$F$11</formula>
    </cfRule>
  </conditionalFormatting>
  <conditionalFormatting sqref="G100:I100">
    <cfRule type="expression" dxfId="14" priority="19">
      <formula>$G$100=$F$11</formula>
    </cfRule>
  </conditionalFormatting>
  <conditionalFormatting sqref="G107:I107">
    <cfRule type="expression" dxfId="13" priority="17">
      <formula>$G$107=$F$11</formula>
    </cfRule>
  </conditionalFormatting>
  <conditionalFormatting sqref="G117:I117">
    <cfRule type="expression" dxfId="12" priority="16">
      <formula>$G$117=$F$11</formula>
    </cfRule>
  </conditionalFormatting>
  <conditionalFormatting sqref="G169:I169">
    <cfRule type="expression" dxfId="11" priority="15">
      <formula>$G$169=$F$11</formula>
    </cfRule>
  </conditionalFormatting>
  <conditionalFormatting sqref="K33">
    <cfRule type="expression" dxfId="10" priority="14">
      <formula>$K$33="Total checked. Please proceed to next question"</formula>
    </cfRule>
  </conditionalFormatting>
  <conditionalFormatting sqref="K40">
    <cfRule type="expression" dxfId="9" priority="12">
      <formula>$K$40="Total checked. Please proceed to next question"</formula>
    </cfRule>
  </conditionalFormatting>
  <conditionalFormatting sqref="K47">
    <cfRule type="expression" dxfId="8" priority="11">
      <formula>$K$47="Total checked. Please proceed to next question"</formula>
    </cfRule>
  </conditionalFormatting>
  <conditionalFormatting sqref="K58">
    <cfRule type="expression" dxfId="7" priority="10">
      <formula>$K$58="Total checked. Please proceed to next question"</formula>
    </cfRule>
  </conditionalFormatting>
  <conditionalFormatting sqref="K92">
    <cfRule type="expression" dxfId="6" priority="9">
      <formula>$K$92="Total checked. Please proceed to next question"</formula>
    </cfRule>
  </conditionalFormatting>
  <conditionalFormatting sqref="K100">
    <cfRule type="expression" dxfId="5" priority="8">
      <formula>$K$100="Total checked. Please proceed to next question"</formula>
    </cfRule>
  </conditionalFormatting>
  <conditionalFormatting sqref="K107">
    <cfRule type="expression" dxfId="4" priority="7">
      <formula>$K$107="Total checked. Please proceed to next question"</formula>
    </cfRule>
  </conditionalFormatting>
  <conditionalFormatting sqref="K117">
    <cfRule type="expression" dxfId="3" priority="5">
      <formula>$K$117="Total checked. Please proceed to next question"</formula>
    </cfRule>
  </conditionalFormatting>
  <conditionalFormatting sqref="K169">
    <cfRule type="expression" dxfId="2" priority="4">
      <formula>$K$169="Total checked. Please proceed to next question"</formula>
    </cfRule>
  </conditionalFormatting>
  <conditionalFormatting sqref="K181">
    <cfRule type="expression" dxfId="1" priority="2">
      <formula>$K$181="Total checked. Please proceed to next question"</formula>
    </cfRule>
  </conditionalFormatting>
  <conditionalFormatting sqref="G181:I181">
    <cfRule type="expression" dxfId="0" priority="1">
      <formula>$G$181=$F$11</formula>
    </cfRule>
  </conditionalFormatting>
  <dataValidations count="2">
    <dataValidation type="whole" allowBlank="1" showInputMessage="1" showErrorMessage="1" sqref="G40:I40 G47:I47 G33:I33" xr:uid="{00000000-0002-0000-0000-000000000000}">
      <formula1>0</formula1>
      <formula2>10000</formula2>
    </dataValidation>
    <dataValidation type="whole" errorStyle="information" allowBlank="1" showInputMessage="1" showErrorMessage="1" errorTitle="Invalid entry" error="Please enter a whole number" sqref="F9 F11 H15 K15 N15 Q15 Q17 N17 K17 H17 H19 K19 N19 Q19 Q21 N21 K21 H21 H23 K23 N23 Q23 Q25 N25 K25 H25 H27 H29 H31 B38 E38 H38 K38 Q38 S38 N45 K45 H45 E45 B45 B53 E53 H53 J56 H56 E56 B56 B65 E65 H65 K65 N65 H70 E70 B70 B75 E75 H75 N75 N80 K80 H80 B80 B85 B90 H90 B96 E98 E96 H96 K96 N96 Q96 S96 B104:B105 E104:E105 H104:H105 K104:K105 Q104:Q105 S104:S105 B112 E112 H112 K112 Q115 K115 E115 B115 B122 E122 H122 K122 B125 B127 B129 B131 B133 B135 B137 B139 B141 B143 B145 B147 B149 B151 B153 B155 B157 B159 B161 B164 E164 H164 K164 K167 E167 B167 H167:I167 B174 E174 H174 B177 E177 K177 Q177 B179 N38 B98" xr:uid="{00000000-0002-0000-0000-000001000000}">
      <formula1>0</formula1>
      <formula2>10000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28"/>
  <sheetViews>
    <sheetView workbookViewId="0">
      <selection activeCell="D19" sqref="D19:F19"/>
    </sheetView>
  </sheetViews>
  <sheetFormatPr defaultRowHeight="14.25" x14ac:dyDescent="0.2"/>
  <cols>
    <col min="1" max="2" width="9" style="4"/>
    <col min="3" max="3" width="6.875" style="4" customWidth="1"/>
    <col min="4" max="4" width="12.625" style="4" customWidth="1"/>
    <col min="5" max="5" width="2.375" style="4" customWidth="1"/>
    <col min="6" max="6" width="1.125" style="4" customWidth="1"/>
    <col min="7" max="8" width="2.625" style="4" customWidth="1"/>
    <col min="9" max="9" width="2.375" style="4" customWidth="1"/>
    <col min="10" max="11" width="2.625" style="4" customWidth="1"/>
    <col min="12" max="12" width="2.5" style="4" customWidth="1"/>
    <col min="13" max="13" width="2" style="4" customWidth="1"/>
    <col min="14" max="14" width="4.625" style="4" customWidth="1"/>
    <col min="15" max="15" width="1.625" style="4" customWidth="1"/>
    <col min="16" max="16" width="7.625" style="4" customWidth="1"/>
    <col min="17" max="16384" width="9" style="4"/>
  </cols>
  <sheetData>
    <row r="1" spans="1:25" ht="15" x14ac:dyDescent="0.25">
      <c r="A1" s="15" t="s">
        <v>110</v>
      </c>
    </row>
    <row r="3" spans="1:25" ht="15" x14ac:dyDescent="0.2">
      <c r="A3" s="19" t="s">
        <v>111</v>
      </c>
      <c r="B3" s="12"/>
      <c r="C3" s="12"/>
      <c r="D3" s="12"/>
      <c r="E3" s="12"/>
      <c r="F3" s="12"/>
      <c r="G3" s="12"/>
      <c r="H3" s="12"/>
      <c r="I3" s="12"/>
      <c r="J3" s="12"/>
      <c r="K3" s="12"/>
      <c r="L3" s="12"/>
      <c r="M3" s="12"/>
      <c r="N3" s="12"/>
      <c r="O3" s="12"/>
      <c r="P3" s="12"/>
      <c r="Q3" s="12"/>
      <c r="R3" s="12"/>
      <c r="S3" s="12"/>
      <c r="T3" s="12"/>
      <c r="U3" s="12"/>
      <c r="V3" s="12"/>
      <c r="W3" s="12"/>
      <c r="X3" s="12"/>
      <c r="Y3" s="12"/>
    </row>
    <row r="4" spans="1:25" x14ac:dyDescent="0.2">
      <c r="A4" s="19" t="s">
        <v>112</v>
      </c>
      <c r="B4" s="12"/>
      <c r="C4" s="12"/>
      <c r="D4" s="12"/>
      <c r="E4" s="12"/>
      <c r="F4" s="12"/>
      <c r="G4" s="12"/>
      <c r="H4" s="12"/>
      <c r="I4" s="12"/>
      <c r="J4" s="12"/>
      <c r="K4" s="12"/>
      <c r="L4" s="12"/>
      <c r="M4" s="12"/>
      <c r="N4" s="12"/>
      <c r="O4" s="12"/>
      <c r="P4" s="12"/>
      <c r="Q4" s="12"/>
      <c r="R4" s="12"/>
      <c r="S4" s="12"/>
      <c r="T4" s="12"/>
      <c r="U4" s="12"/>
      <c r="V4" s="12"/>
      <c r="W4" s="12"/>
      <c r="X4" s="12"/>
      <c r="Y4" s="12"/>
    </row>
    <row r="5" spans="1:25" x14ac:dyDescent="0.2">
      <c r="A5" s="19" t="s">
        <v>116</v>
      </c>
      <c r="B5" s="12"/>
      <c r="C5" s="12"/>
      <c r="D5" s="12"/>
      <c r="E5" s="12"/>
      <c r="F5" s="12"/>
      <c r="G5" s="12"/>
      <c r="H5" s="12"/>
      <c r="I5" s="12"/>
      <c r="J5" s="12"/>
      <c r="K5" s="12"/>
      <c r="L5" s="12"/>
      <c r="M5" s="12"/>
      <c r="N5" s="12"/>
      <c r="O5" s="12"/>
      <c r="P5" s="12"/>
      <c r="Q5" s="12"/>
      <c r="R5" s="12"/>
      <c r="S5" s="12"/>
      <c r="T5" s="12"/>
      <c r="U5" s="12"/>
      <c r="V5" s="12"/>
      <c r="W5" s="12"/>
      <c r="X5" s="12"/>
      <c r="Y5" s="12"/>
    </row>
    <row r="6" spans="1:25" x14ac:dyDescent="0.2">
      <c r="A6" s="19"/>
      <c r="B6" s="12"/>
      <c r="C6" s="12"/>
      <c r="D6" s="12"/>
      <c r="E6" s="12"/>
      <c r="F6" s="12"/>
      <c r="G6" s="12"/>
      <c r="H6" s="12"/>
      <c r="I6" s="12"/>
      <c r="J6" s="12"/>
      <c r="K6" s="12"/>
      <c r="L6" s="12"/>
      <c r="M6" s="12"/>
      <c r="N6" s="12"/>
      <c r="O6" s="12"/>
      <c r="P6" s="12"/>
      <c r="Q6" s="12"/>
      <c r="R6" s="12"/>
      <c r="S6" s="12"/>
      <c r="T6" s="12"/>
      <c r="U6" s="12"/>
      <c r="V6" s="12"/>
      <c r="W6" s="12"/>
      <c r="X6" s="12"/>
      <c r="Y6" s="12"/>
    </row>
    <row r="7" spans="1:25" x14ac:dyDescent="0.2">
      <c r="A7" s="19" t="s">
        <v>114</v>
      </c>
      <c r="B7" s="12"/>
      <c r="C7" s="12"/>
      <c r="D7" s="12"/>
      <c r="E7" s="12"/>
      <c r="F7" s="12"/>
      <c r="G7" s="12"/>
      <c r="H7" s="12"/>
      <c r="I7" s="12"/>
      <c r="J7" s="12"/>
      <c r="K7" s="12"/>
      <c r="L7" s="12"/>
      <c r="M7" s="12"/>
      <c r="N7" s="12"/>
      <c r="O7" s="12"/>
      <c r="P7" s="12"/>
      <c r="Q7" s="12"/>
      <c r="R7" s="12"/>
      <c r="S7" s="12"/>
      <c r="T7" s="12"/>
      <c r="U7" s="12"/>
      <c r="V7" s="12"/>
      <c r="W7" s="12"/>
      <c r="X7" s="12"/>
      <c r="Y7" s="12"/>
    </row>
    <row r="8" spans="1:25" x14ac:dyDescent="0.2">
      <c r="A8" s="19"/>
      <c r="B8" s="12"/>
      <c r="C8" s="12"/>
      <c r="D8" s="12"/>
      <c r="E8" s="12"/>
      <c r="F8" s="12"/>
      <c r="G8" s="12"/>
      <c r="H8" s="12"/>
      <c r="I8" s="12"/>
      <c r="J8" s="12"/>
      <c r="K8" s="12"/>
      <c r="L8" s="12"/>
      <c r="M8" s="12"/>
      <c r="N8" s="12"/>
      <c r="O8" s="12"/>
      <c r="P8" s="12"/>
      <c r="Q8" s="12"/>
      <c r="R8" s="12"/>
      <c r="S8" s="12"/>
      <c r="T8" s="12"/>
      <c r="U8" s="12"/>
      <c r="V8" s="12"/>
      <c r="W8" s="12"/>
      <c r="X8" s="12"/>
      <c r="Y8" s="12"/>
    </row>
    <row r="9" spans="1:25" x14ac:dyDescent="0.2">
      <c r="A9" s="19" t="s">
        <v>113</v>
      </c>
      <c r="B9" s="12"/>
      <c r="C9" s="12"/>
      <c r="D9" s="12"/>
      <c r="E9" s="12"/>
      <c r="F9" s="12"/>
      <c r="G9" s="12"/>
      <c r="H9" s="12"/>
      <c r="I9" s="12"/>
      <c r="J9" s="12"/>
      <c r="K9" s="12"/>
      <c r="L9" s="12"/>
      <c r="M9" s="12"/>
      <c r="N9" s="12"/>
      <c r="O9" s="12"/>
      <c r="P9" s="12"/>
      <c r="Q9" s="12"/>
      <c r="R9" s="12"/>
      <c r="S9" s="12"/>
      <c r="T9" s="12"/>
      <c r="U9" s="12"/>
      <c r="V9" s="12"/>
      <c r="W9" s="12"/>
      <c r="X9" s="12"/>
      <c r="Y9" s="12"/>
    </row>
    <row r="10" spans="1:25" x14ac:dyDescent="0.2">
      <c r="A10" s="19"/>
      <c r="B10" s="12"/>
      <c r="C10" s="12"/>
      <c r="D10" s="12"/>
      <c r="E10" s="12"/>
      <c r="F10" s="12"/>
      <c r="G10" s="12"/>
      <c r="H10" s="12"/>
      <c r="I10" s="12"/>
      <c r="J10" s="12"/>
      <c r="K10" s="12"/>
      <c r="L10" s="12"/>
      <c r="M10" s="12"/>
      <c r="N10" s="12"/>
      <c r="O10" s="12"/>
      <c r="P10" s="12"/>
      <c r="Q10" s="12"/>
      <c r="R10" s="12"/>
      <c r="S10" s="12"/>
      <c r="T10" s="12"/>
      <c r="U10" s="12"/>
      <c r="V10" s="12"/>
      <c r="W10" s="12"/>
      <c r="X10" s="12"/>
      <c r="Y10" s="12"/>
    </row>
    <row r="11" spans="1:25" x14ac:dyDescent="0.2">
      <c r="A11" s="19" t="s">
        <v>115</v>
      </c>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5" x14ac:dyDescent="0.2">
      <c r="A12" s="19"/>
      <c r="B12" s="12"/>
      <c r="C12" s="12"/>
      <c r="D12" s="12"/>
      <c r="E12" s="12"/>
      <c r="F12" s="12"/>
      <c r="G12" s="12"/>
      <c r="H12" s="12"/>
      <c r="I12" s="12"/>
      <c r="J12" s="12"/>
      <c r="K12" s="12"/>
      <c r="L12" s="12"/>
      <c r="M12" s="12"/>
      <c r="N12" s="12"/>
      <c r="O12" s="12"/>
      <c r="P12" s="12"/>
      <c r="Q12" s="12"/>
      <c r="R12" s="12"/>
      <c r="S12" s="12"/>
      <c r="T12" s="12"/>
      <c r="U12" s="12"/>
      <c r="V12" s="12"/>
      <c r="W12" s="12"/>
      <c r="X12" s="12"/>
      <c r="Y12" s="12"/>
    </row>
    <row r="13" spans="1:25" x14ac:dyDescent="0.2">
      <c r="A13" s="19" t="s">
        <v>94</v>
      </c>
      <c r="B13" s="12"/>
      <c r="C13" s="12"/>
      <c r="D13" s="12"/>
      <c r="E13" s="12"/>
      <c r="F13" s="12"/>
      <c r="G13" s="12"/>
      <c r="H13" s="12"/>
      <c r="I13" s="12"/>
      <c r="J13" s="12"/>
      <c r="K13" s="12"/>
      <c r="L13" s="12"/>
      <c r="M13" s="12"/>
      <c r="N13" s="12"/>
      <c r="O13" s="12"/>
      <c r="P13" s="12"/>
      <c r="Q13" s="12"/>
      <c r="R13" s="12"/>
      <c r="S13" s="12"/>
      <c r="T13" s="12"/>
      <c r="U13" s="12"/>
      <c r="V13" s="12"/>
      <c r="W13" s="12"/>
      <c r="X13" s="12"/>
      <c r="Y13" s="12"/>
    </row>
    <row r="14" spans="1:25" x14ac:dyDescent="0.2">
      <c r="A14" s="19" t="s">
        <v>95</v>
      </c>
      <c r="B14" s="12"/>
      <c r="C14" s="12"/>
      <c r="D14" s="12"/>
      <c r="E14" s="12"/>
      <c r="F14" s="12"/>
      <c r="G14" s="12"/>
      <c r="H14" s="12"/>
      <c r="I14" s="12"/>
      <c r="J14" s="12"/>
      <c r="K14" s="12"/>
      <c r="L14" s="12"/>
      <c r="M14" s="12"/>
      <c r="N14" s="12"/>
      <c r="O14" s="12"/>
      <c r="P14" s="12"/>
      <c r="Q14" s="12"/>
      <c r="R14" s="12"/>
      <c r="S14" s="12"/>
      <c r="T14" s="12"/>
      <c r="U14" s="12"/>
      <c r="V14" s="12"/>
      <c r="W14" s="12"/>
      <c r="X14" s="12"/>
      <c r="Y14" s="12"/>
    </row>
    <row r="15" spans="1:25" x14ac:dyDescent="0.2">
      <c r="A15" s="19" t="s">
        <v>117</v>
      </c>
      <c r="B15" s="12"/>
      <c r="C15" s="12"/>
      <c r="D15" s="12"/>
      <c r="E15" s="12"/>
      <c r="F15" s="12"/>
      <c r="G15" s="12"/>
      <c r="H15" s="12"/>
      <c r="I15" s="12"/>
      <c r="J15" s="12"/>
      <c r="K15" s="12"/>
      <c r="L15" s="12"/>
      <c r="M15" s="12"/>
      <c r="N15" s="12"/>
      <c r="O15" s="12"/>
      <c r="P15" s="12"/>
      <c r="Q15" s="12"/>
      <c r="R15" s="12"/>
      <c r="S15" s="12"/>
      <c r="T15" s="12"/>
      <c r="U15" s="12"/>
      <c r="V15" s="12"/>
      <c r="W15" s="12"/>
      <c r="X15" s="12"/>
      <c r="Y15" s="12"/>
    </row>
    <row r="16" spans="1:25" x14ac:dyDescent="0.2">
      <c r="A16" s="19"/>
      <c r="B16" s="12"/>
      <c r="C16" s="12"/>
      <c r="D16" s="12"/>
      <c r="E16" s="12"/>
      <c r="F16" s="12"/>
      <c r="G16" s="12"/>
      <c r="H16" s="12"/>
      <c r="I16" s="12"/>
      <c r="J16" s="12"/>
      <c r="K16" s="12"/>
      <c r="L16" s="12"/>
      <c r="M16" s="12"/>
      <c r="N16" s="12"/>
      <c r="O16" s="12"/>
      <c r="P16" s="12"/>
      <c r="Q16" s="12"/>
      <c r="R16" s="12"/>
      <c r="S16" s="12"/>
      <c r="T16" s="12"/>
      <c r="U16" s="12"/>
      <c r="V16" s="12"/>
      <c r="W16" s="12"/>
      <c r="X16" s="12"/>
      <c r="Y16" s="12"/>
    </row>
    <row r="17" spans="1:25" x14ac:dyDescent="0.2">
      <c r="A17" s="19" t="s">
        <v>118</v>
      </c>
      <c r="B17" s="12"/>
      <c r="C17" s="12"/>
      <c r="D17" s="12"/>
      <c r="E17" s="12"/>
      <c r="F17" s="12"/>
      <c r="G17" s="12"/>
      <c r="H17" s="12"/>
      <c r="I17" s="12"/>
      <c r="J17" s="12"/>
      <c r="K17" s="12"/>
      <c r="L17" s="12"/>
      <c r="M17" s="12"/>
      <c r="N17" s="12"/>
      <c r="O17" s="12"/>
      <c r="P17" s="12"/>
      <c r="Q17" s="12"/>
      <c r="R17" s="12"/>
      <c r="S17" s="12"/>
      <c r="T17" s="12"/>
      <c r="U17" s="12"/>
      <c r="V17" s="12"/>
      <c r="W17" s="12"/>
      <c r="X17" s="12"/>
      <c r="Y17" s="12"/>
    </row>
    <row r="18" spans="1:25" x14ac:dyDescent="0.2">
      <c r="A18" s="19"/>
      <c r="B18" s="12"/>
      <c r="C18" s="12"/>
      <c r="D18" s="12"/>
      <c r="E18" s="12"/>
      <c r="F18" s="12"/>
      <c r="G18" s="12"/>
      <c r="H18" s="12"/>
      <c r="I18" s="12"/>
      <c r="J18" s="12"/>
      <c r="K18" s="12"/>
      <c r="L18" s="12"/>
      <c r="M18" s="12"/>
      <c r="N18" s="12"/>
      <c r="O18" s="12"/>
      <c r="P18" s="12"/>
      <c r="Q18" s="12"/>
      <c r="R18" s="12"/>
      <c r="S18" s="12"/>
      <c r="T18" s="12"/>
      <c r="U18" s="12"/>
      <c r="V18" s="12"/>
      <c r="W18" s="12"/>
      <c r="X18" s="12"/>
      <c r="Y18" s="12"/>
    </row>
    <row r="19" spans="1:25" x14ac:dyDescent="0.2">
      <c r="A19" s="20" t="s">
        <v>98</v>
      </c>
      <c r="B19" s="21"/>
      <c r="C19" s="14"/>
      <c r="D19" s="57" t="s">
        <v>119</v>
      </c>
      <c r="E19" s="57"/>
      <c r="F19" s="57"/>
      <c r="G19" s="20" t="s">
        <v>121</v>
      </c>
      <c r="H19" s="24"/>
      <c r="I19" s="24"/>
      <c r="J19" s="56" t="s">
        <v>97</v>
      </c>
      <c r="K19" s="56"/>
      <c r="L19" s="56"/>
      <c r="M19" s="56"/>
      <c r="N19" s="56"/>
      <c r="O19" s="56"/>
      <c r="P19" s="56"/>
      <c r="Q19" s="56"/>
      <c r="U19" s="12"/>
      <c r="V19" s="12"/>
      <c r="W19" s="12"/>
      <c r="X19" s="12"/>
      <c r="Y19" s="12"/>
    </row>
    <row r="20" spans="1:25" x14ac:dyDescent="0.2">
      <c r="A20" s="23"/>
      <c r="B20" s="14"/>
      <c r="C20" s="14"/>
      <c r="D20" s="24"/>
      <c r="E20" s="24"/>
      <c r="F20" s="24"/>
      <c r="G20" s="24"/>
      <c r="H20" s="24"/>
      <c r="I20" s="24"/>
      <c r="J20" s="24"/>
      <c r="K20" s="24"/>
      <c r="L20" s="24"/>
      <c r="M20" s="24"/>
      <c r="N20" s="24"/>
      <c r="O20" s="24"/>
      <c r="Q20" s="25"/>
      <c r="R20" s="25"/>
      <c r="S20" s="25"/>
      <c r="T20" s="25"/>
      <c r="U20" s="12"/>
      <c r="V20" s="12"/>
      <c r="W20" s="12"/>
      <c r="X20" s="12"/>
      <c r="Y20" s="12"/>
    </row>
    <row r="21" spans="1:25" x14ac:dyDescent="0.2">
      <c r="A21" s="26" t="s">
        <v>120</v>
      </c>
      <c r="B21" s="14"/>
      <c r="C21" s="14"/>
      <c r="D21" s="24"/>
      <c r="E21" s="57" t="s">
        <v>122</v>
      </c>
      <c r="F21" s="57"/>
      <c r="G21" s="57"/>
      <c r="H21" s="57"/>
      <c r="I21" s="57"/>
      <c r="J21" s="57"/>
      <c r="K21" s="57"/>
      <c r="L21" s="57"/>
      <c r="M21" s="57"/>
      <c r="N21" s="57"/>
      <c r="O21" s="4" t="s">
        <v>123</v>
      </c>
      <c r="Q21" s="25"/>
      <c r="R21" s="25"/>
      <c r="S21" s="25"/>
      <c r="T21" s="25"/>
      <c r="U21" s="12"/>
      <c r="V21" s="12"/>
      <c r="W21" s="12"/>
      <c r="X21" s="12"/>
      <c r="Y21" s="12"/>
    </row>
    <row r="22" spans="1:25" x14ac:dyDescent="0.2">
      <c r="A22" s="19"/>
      <c r="B22" s="12"/>
      <c r="C22" s="12"/>
      <c r="D22" s="12"/>
      <c r="E22" s="12"/>
      <c r="F22" s="12"/>
      <c r="G22" s="12"/>
      <c r="H22" s="12"/>
      <c r="I22" s="12"/>
      <c r="J22" s="12"/>
      <c r="K22" s="12"/>
      <c r="L22" s="12"/>
      <c r="M22" s="12"/>
      <c r="N22" s="12"/>
      <c r="O22" s="12"/>
      <c r="P22" s="12"/>
      <c r="Q22" s="12"/>
      <c r="R22" s="12"/>
      <c r="S22" s="12"/>
      <c r="T22" s="12"/>
      <c r="U22" s="12"/>
      <c r="V22" s="12"/>
      <c r="W22" s="12"/>
      <c r="X22" s="12"/>
      <c r="Y22" s="12"/>
    </row>
    <row r="23" spans="1:25" x14ac:dyDescent="0.2">
      <c r="A23" s="12" t="s">
        <v>96</v>
      </c>
      <c r="B23" s="12"/>
      <c r="C23" s="12"/>
      <c r="D23" s="12"/>
      <c r="E23" s="12"/>
      <c r="F23" s="12"/>
      <c r="G23" s="12"/>
      <c r="H23" s="12"/>
      <c r="I23" s="12"/>
      <c r="J23" s="12"/>
      <c r="K23" s="12"/>
      <c r="L23" s="12"/>
      <c r="M23" s="12"/>
      <c r="N23" s="12"/>
      <c r="O23" s="12"/>
      <c r="P23" s="12"/>
      <c r="Q23" s="12"/>
      <c r="R23" s="12"/>
      <c r="S23" s="12"/>
      <c r="T23" s="12"/>
      <c r="U23" s="12"/>
      <c r="V23" s="12"/>
      <c r="W23" s="12"/>
      <c r="X23" s="12"/>
      <c r="Y23" s="12"/>
    </row>
    <row r="24" spans="1:25" x14ac:dyDescent="0.2">
      <c r="A24" s="12"/>
      <c r="B24" s="12"/>
      <c r="C24" s="12"/>
      <c r="D24" s="12"/>
      <c r="E24" s="12"/>
      <c r="F24" s="12"/>
      <c r="G24" s="12"/>
      <c r="H24" s="12"/>
      <c r="I24" s="12"/>
      <c r="J24" s="12"/>
      <c r="K24" s="12"/>
      <c r="L24" s="12"/>
      <c r="M24" s="12"/>
      <c r="N24" s="12"/>
      <c r="O24" s="12"/>
      <c r="P24" s="12"/>
      <c r="Q24" s="12"/>
      <c r="R24" s="12"/>
      <c r="S24" s="12"/>
      <c r="T24" s="12"/>
      <c r="U24" s="12"/>
      <c r="V24" s="12"/>
      <c r="W24" s="12"/>
      <c r="X24" s="12"/>
      <c r="Y24" s="12"/>
    </row>
    <row r="25" spans="1:25" x14ac:dyDescent="0.2">
      <c r="A25" s="12"/>
      <c r="B25" s="12"/>
      <c r="C25" s="12"/>
      <c r="D25" s="12"/>
      <c r="E25" s="12"/>
      <c r="F25" s="12"/>
      <c r="G25" s="12"/>
      <c r="H25" s="12"/>
      <c r="I25" s="12"/>
      <c r="J25" s="12"/>
      <c r="K25" s="12"/>
      <c r="L25" s="12"/>
      <c r="M25" s="12"/>
      <c r="N25" s="12"/>
      <c r="O25" s="12"/>
      <c r="P25" s="12"/>
      <c r="Q25" s="12"/>
      <c r="R25" s="12"/>
      <c r="S25" s="12"/>
      <c r="T25" s="12"/>
      <c r="U25" s="12"/>
      <c r="V25" s="12"/>
      <c r="W25" s="12"/>
      <c r="X25" s="12"/>
      <c r="Y25" s="12"/>
    </row>
    <row r="26" spans="1:25" x14ac:dyDescent="0.2">
      <c r="A26" s="12"/>
      <c r="B26" s="12"/>
      <c r="C26" s="12"/>
      <c r="D26" s="12"/>
      <c r="E26" s="12"/>
      <c r="F26" s="12"/>
      <c r="G26" s="12"/>
      <c r="H26" s="12"/>
      <c r="I26" s="12"/>
      <c r="J26" s="12"/>
      <c r="K26" s="12"/>
      <c r="L26" s="12"/>
      <c r="M26" s="12"/>
      <c r="N26" s="12"/>
      <c r="O26" s="12"/>
      <c r="P26" s="12"/>
      <c r="Q26" s="12"/>
      <c r="R26" s="12"/>
      <c r="S26" s="12"/>
      <c r="T26" s="12"/>
      <c r="U26" s="12"/>
      <c r="V26" s="12"/>
      <c r="W26" s="12"/>
      <c r="X26" s="12"/>
      <c r="Y26" s="12"/>
    </row>
    <row r="27" spans="1:25"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row>
    <row r="28" spans="1:25"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row>
  </sheetData>
  <sheetProtection sheet="1" objects="1" scenarios="1" selectLockedCells="1"/>
  <mergeCells count="3">
    <mergeCell ref="J19:Q19"/>
    <mergeCell ref="D19:F19"/>
    <mergeCell ref="E21:N21"/>
  </mergeCells>
  <hyperlinks>
    <hyperlink ref="J19" r:id="rId1" xr:uid="{00000000-0004-0000-0100-000000000000}"/>
    <hyperlink ref="D19" r:id="rId2" display="ICAEW.com" xr:uid="{00000000-0004-0000-0100-000001000000}"/>
    <hyperlink ref="A21" r:id="rId3" display="mailto:regulatorysupport@icaew.com" xr:uid="{00000000-0004-0000-0100-000002000000}"/>
    <hyperlink ref="E21" r:id="rId4" xr:uid="{00000000-0004-0000-0100-000003000000}"/>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Summarised results</vt:lpstr>
      <vt:lpstr>Guidance notes</vt:lpstr>
    </vt:vector>
  </TitlesOfParts>
  <Company>ICAEW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Haydn Bleackley</dc:creator>
  <cp:lastModifiedBy>Emma Marshall</cp:lastModifiedBy>
  <dcterms:created xsi:type="dcterms:W3CDTF">2016-11-20T18:40:17Z</dcterms:created>
  <dcterms:modified xsi:type="dcterms:W3CDTF">2019-04-10T13:32:47Z</dcterms:modified>
</cp:coreProperties>
</file>