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MCOS1\User Folders\Emma.Marshall\Desktop\"/>
    </mc:Choice>
  </mc:AlternateContent>
  <xr:revisionPtr revIDLastSave="0" documentId="8_{6A848AA1-9D60-4D9A-A157-6B5634867006}" xr6:coauthVersionLast="43" xr6:coauthVersionMax="43" xr10:uidLastSave="{00000000-0000-0000-0000-000000000000}"/>
  <workbookProtection lockStructure="1"/>
  <bookViews>
    <workbookView xWindow="-120" yWindow="-120" windowWidth="29040" windowHeight="17640" xr2:uid="{00000000-000D-0000-FFFF-FFFF00000000}"/>
  </bookViews>
  <sheets>
    <sheet name="Summarised results" sheetId="1" r:id="rId1"/>
    <sheet name="Guidance not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1" i="1" l="1"/>
  <c r="G58" i="1" l="1"/>
  <c r="G100" i="1" l="1"/>
  <c r="G40" i="1" l="1"/>
  <c r="K181" i="1" l="1"/>
  <c r="K100" i="1"/>
  <c r="K58" i="1"/>
  <c r="G117" i="1" l="1"/>
  <c r="K117" i="1" s="1"/>
  <c r="G107" i="1" l="1"/>
  <c r="K107" i="1" s="1"/>
  <c r="G169" i="1" l="1"/>
  <c r="K169" i="1" s="1"/>
  <c r="G92" i="1"/>
  <c r="K92" i="1" s="1"/>
  <c r="G33" i="1" l="1"/>
  <c r="K33" i="1" s="1"/>
  <c r="G47" i="1" l="1"/>
  <c r="K47" i="1" s="1"/>
  <c r="K40" i="1"/>
</calcChain>
</file>

<file path=xl/sharedStrings.xml><?xml version="1.0" encoding="utf-8"?>
<sst xmlns="http://schemas.openxmlformats.org/spreadsheetml/2006/main" count="199" uniqueCount="141">
  <si>
    <t>ICAEW Chartered Accountant</t>
  </si>
  <si>
    <t xml:space="preserve">Other accountant </t>
  </si>
  <si>
    <t xml:space="preserve">Legally qualified </t>
  </si>
  <si>
    <t>Other legal</t>
  </si>
  <si>
    <t xml:space="preserve">Other profession </t>
  </si>
  <si>
    <t xml:space="preserve">Other </t>
  </si>
  <si>
    <t>Partner</t>
  </si>
  <si>
    <t>Manager</t>
  </si>
  <si>
    <t>Qualified</t>
  </si>
  <si>
    <t>Training</t>
  </si>
  <si>
    <t>Prefer not to say</t>
  </si>
  <si>
    <t>Total responses for question 1:</t>
  </si>
  <si>
    <t>16-24</t>
  </si>
  <si>
    <t>25-34</t>
  </si>
  <si>
    <t>35-44</t>
  </si>
  <si>
    <t>45-54</t>
  </si>
  <si>
    <t>65+</t>
  </si>
  <si>
    <t>Direct support staff</t>
  </si>
  <si>
    <t>Total responses for question 2:</t>
  </si>
  <si>
    <t>Male</t>
  </si>
  <si>
    <t>Female</t>
  </si>
  <si>
    <t>Trans</t>
  </si>
  <si>
    <t>Other</t>
  </si>
  <si>
    <t>Total responses for question 3:</t>
  </si>
  <si>
    <t>Yes</t>
  </si>
  <si>
    <t>No</t>
  </si>
  <si>
    <t>Yes, limited a lot</t>
  </si>
  <si>
    <t>Yes, limited a little</t>
  </si>
  <si>
    <t>Total responses for question 4:</t>
  </si>
  <si>
    <t>Bangladeshi</t>
  </si>
  <si>
    <t>Chinese</t>
  </si>
  <si>
    <t>Indian</t>
  </si>
  <si>
    <t>Pakistani</t>
  </si>
  <si>
    <t>Other Asian</t>
  </si>
  <si>
    <t>African</t>
  </si>
  <si>
    <t>Caribbean</t>
  </si>
  <si>
    <t>Any other Black/African/Caribbean/Black British</t>
  </si>
  <si>
    <t>White and Asian</t>
  </si>
  <si>
    <t>White and Black African</t>
  </si>
  <si>
    <t>White and Black Caribbean</t>
  </si>
  <si>
    <t>Other mixed/multiple ethnic background</t>
  </si>
  <si>
    <t>British/English/Welsh/Northern Irish/Scottish</t>
  </si>
  <si>
    <t>Irish</t>
  </si>
  <si>
    <t>Gypsy or Irish Traveller</t>
  </si>
  <si>
    <t>Any other white background</t>
  </si>
  <si>
    <t>Asian/Asian British</t>
  </si>
  <si>
    <t>Arab</t>
  </si>
  <si>
    <t>Other ethnic group</t>
  </si>
  <si>
    <t>Buddhist</t>
  </si>
  <si>
    <t>Christian</t>
  </si>
  <si>
    <t>Hindu</t>
  </si>
  <si>
    <t>Jewish</t>
  </si>
  <si>
    <t>Muslim</t>
  </si>
  <si>
    <t>Sikh</t>
  </si>
  <si>
    <t>Any other religion</t>
  </si>
  <si>
    <t>Bisexual</t>
  </si>
  <si>
    <t>Gay man</t>
  </si>
  <si>
    <t>Did not attend</t>
  </si>
  <si>
    <t>UK state school</t>
  </si>
  <si>
    <t>UK independent/fee-paying school</t>
  </si>
  <si>
    <t>Attended school outside the UK</t>
  </si>
  <si>
    <t>I don't know</t>
  </si>
  <si>
    <t>1-4 O levels / CSEs / GCSEs (any grades), Entry Level, Foundation Diploma</t>
  </si>
  <si>
    <t>NVQ Level 1, Foundation GNVQ, Basic Skills</t>
  </si>
  <si>
    <t>5+ O levels (passes) / CSEs (grade 1) / GCSEs (A*-C), School Certificate, 1 A level/2-3</t>
  </si>
  <si>
    <t>AS levels/VCEs, Higher Diploma</t>
  </si>
  <si>
    <t>NVQ Level 2, Intermediate GNVQ, City and Guilds Craft, BTEC First/General Diploma, RSA</t>
  </si>
  <si>
    <t>Diploma</t>
  </si>
  <si>
    <t>Apprenticeship</t>
  </si>
  <si>
    <t>NVQ Level 3, Advanced GNVQ, City and Guilds Advanced Craft, ONC, OND, BTEC National,</t>
  </si>
  <si>
    <t>RSA Advanced Diploma</t>
  </si>
  <si>
    <t>NVQ Level 4-5, HNC, HND, RSA Higher Diploma, BTEC Higher Level</t>
  </si>
  <si>
    <t>Professional qualifications (eg, teaching, nursing, accountancy)</t>
  </si>
  <si>
    <t>Other vocational/work-related qualifications</t>
  </si>
  <si>
    <t>Non-UK qualifications</t>
  </si>
  <si>
    <t>No qualifications</t>
  </si>
  <si>
    <t>Black/African/Caribbean/British</t>
  </si>
  <si>
    <t>White</t>
  </si>
  <si>
    <t>Gay woman /lesbian</t>
  </si>
  <si>
    <t>Total responses for question 5:</t>
  </si>
  <si>
    <t>Total responses for question 6:</t>
  </si>
  <si>
    <t>Total responses for question 7:</t>
  </si>
  <si>
    <t>Total responses for question 8:</t>
  </si>
  <si>
    <t>Number of employees:</t>
  </si>
  <si>
    <t>Completed questionnaires:</t>
  </si>
  <si>
    <t>Other Chartered Accountant</t>
  </si>
  <si>
    <t>Firm name:</t>
  </si>
  <si>
    <t>(a)</t>
  </si>
  <si>
    <t>(b)</t>
  </si>
  <si>
    <t>Yes, 50 or more hours per week</t>
  </si>
  <si>
    <t>Total responses for question 10:</t>
  </si>
  <si>
    <t>Total responses for question 9:</t>
  </si>
  <si>
    <t>(d)</t>
  </si>
  <si>
    <t xml:space="preserve">(c) </t>
  </si>
  <si>
    <t>Completed questionnaires: The total number of staff who did complete the questionnaire.</t>
  </si>
  <si>
    <t>To note, an individual who did complete the survey but answered ‘prefer not to say’ to all questions is still considered to have completed the questionnaire.   </t>
  </si>
  <si>
    <t>Many thanks for your submission.</t>
  </si>
  <si>
    <r>
      <t>ICAEW’s data protection statement</t>
    </r>
    <r>
      <rPr>
        <sz val="11"/>
        <rFont val="Arial"/>
        <family val="2"/>
      </rPr>
      <t>.</t>
    </r>
  </si>
  <si>
    <t>Further details are available at</t>
  </si>
  <si>
    <t>Probate diversity summary template</t>
  </si>
  <si>
    <t>Please refer to the guidance notes on the second tab of this workbook.</t>
  </si>
  <si>
    <t>ICAEW firm number (C00/A00):</t>
  </si>
  <si>
    <t>Mixed/multiple ethnic groups</t>
  </si>
  <si>
    <t>Heterosexual/straight</t>
  </si>
  <si>
    <t>2+ A levels/VCEs, 4+ AS levels, Higher School Certificate, Progression/Advanced Diploma</t>
  </si>
  <si>
    <t>Undergraduate degree (eg, BA, BSc)</t>
  </si>
  <si>
    <t>Master's degree (eg, MA, MSc)</t>
  </si>
  <si>
    <t>Doctorate degree (eg, PhD)</t>
  </si>
  <si>
    <t>Yes, 1-19 hours per week</t>
  </si>
  <si>
    <t>Yes, 20-49 hours per week</t>
  </si>
  <si>
    <t>Guidance notes for probate diversity questionnaire summary</t>
  </si>
  <si>
    <r>
      <t xml:space="preserve">Please submit the summarised results for your firm using this ICAEW template </t>
    </r>
    <r>
      <rPr>
        <b/>
        <sz val="11"/>
        <color theme="1"/>
        <rFont val="Arial"/>
        <family val="2"/>
      </rPr>
      <t>only</t>
    </r>
    <r>
      <rPr>
        <sz val="11"/>
        <color theme="1"/>
        <rFont val="Arial"/>
        <family val="2"/>
      </rPr>
      <t>.</t>
    </r>
  </si>
  <si>
    <t>Please do not submit any personal details: This template only captures your firm details, volume data and a review findings comment.</t>
  </si>
  <si>
    <t>ICAEW firm number: Your C00/A00 firm reference number, if known.</t>
  </si>
  <si>
    <t>Firm name: Your firm name</t>
  </si>
  <si>
    <t>Number of employees: The number of employees asked to complete the questionnaire (this should be all staff).</t>
  </si>
  <si>
    <t>The subtotal for each section must correspond to the number of completed questionnaires that you indicate at the top of the summary.</t>
  </si>
  <si>
    <t>If one or more questions are not answered, this questionnaire will not be deemed as completed. This should not be counted in the total number of completed questionnaires.</t>
  </si>
  <si>
    <t>Review findings: By submitting this data you confirm to ICAEW that you have reviewed the results of your diversity survey. Please add a comment which summarises your review.</t>
  </si>
  <si>
    <t>icaew.com/probate</t>
  </si>
  <si>
    <r>
      <rPr>
        <sz val="11"/>
        <rFont val="Arial"/>
        <family val="2"/>
      </rPr>
      <t>Please send this completed Excel template to</t>
    </r>
    <r>
      <rPr>
        <u/>
        <sz val="11"/>
        <color theme="10"/>
        <rFont val="Arial"/>
        <family val="2"/>
      </rPr>
      <t/>
    </r>
  </si>
  <si>
    <t>including</t>
  </si>
  <si>
    <t>regulatorysupport@icaew.com</t>
  </si>
  <si>
    <t>with the subject line ‘Diversity data submission’.</t>
  </si>
  <si>
    <t>55-64</t>
  </si>
  <si>
    <t>1 ABOUT YOU</t>
  </si>
  <si>
    <t>2 AGE</t>
  </si>
  <si>
    <t>3 GENDER</t>
  </si>
  <si>
    <t>4 DISABILITY</t>
  </si>
  <si>
    <t>5 ETHNIC GROUP</t>
  </si>
  <si>
    <t>6 FAITH</t>
  </si>
  <si>
    <t>7 SEXUAL ORIENTATION</t>
  </si>
  <si>
    <t>8 SOCIO-ECONOMIC BACKGROUND</t>
  </si>
  <si>
    <t>9 SOCIAL MOBILITY</t>
  </si>
  <si>
    <t>10 CARING RESPONSIBILITIES</t>
  </si>
  <si>
    <t>REVIEW FINDINGS</t>
  </si>
  <si>
    <t>END OF SURVEY</t>
  </si>
  <si>
    <t>No religion</t>
  </si>
  <si>
    <t>Marshall &amp; Co</t>
  </si>
  <si>
    <t>C008924284</t>
  </si>
  <si>
    <t>Having considered the results of the Probate Diversity Data Survey 2019, then in terms of Marshall &amp; Co's strategy to achieve diversity and inclusion, no adjustments are required at the present time.  This is a new part of the business and has no employees other than the principal to whom these answers from the survey relate.  It is anticipated that as this part of the practice grows, there will be the need to adapt and recruit flexible and responsive staff, able to meet the needs of a growing and diverse clientele.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</si>
</sst>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amily val="2"/>
    </font>
    <font>
      <b/>
      <sz val="11"/>
      <color theme="1"/>
      <name val="Arial"/>
      <family val="2"/>
    </font>
    <font>
      <sz val="11"/>
      <color rgb="FFFFFFFF"/>
      <name val="Arial"/>
      <family val="2"/>
    </font>
    <font>
      <b/>
      <sz val="11"/>
      <name val="Arial"/>
      <family val="2"/>
    </font>
    <font>
      <b/>
      <sz val="11"/>
      <color theme="0"/>
      <name val="Arial"/>
      <family val="2"/>
    </font>
    <font>
      <b/>
      <sz val="11"/>
      <color rgb="FFFFFFFF"/>
      <name val="Arial"/>
      <family val="2"/>
    </font>
    <font>
      <b/>
      <sz val="11"/>
      <color rgb="FF006A8D"/>
      <name val="Arial"/>
      <family val="2"/>
    </font>
    <font>
      <u/>
      <sz val="11"/>
      <color theme="10"/>
      <name val="Arial"/>
      <family val="2"/>
    </font>
    <font>
      <sz val="11"/>
      <name val="Arial"/>
      <family val="2"/>
    </font>
    <font>
      <i/>
      <sz val="11"/>
      <color theme="1"/>
      <name val="Arial"/>
      <family val="2"/>
    </font>
    <font>
      <b/>
      <i/>
      <sz val="24"/>
      <color theme="1"/>
      <name val="Times New Roman"/>
      <family val="1"/>
    </font>
  </fonts>
  <fills count="8">
    <fill>
      <patternFill patternType="none"/>
    </fill>
    <fill>
      <patternFill patternType="gray125"/>
    </fill>
    <fill>
      <patternFill patternType="solid">
        <fgColor rgb="FFCC00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DDC7D4"/>
        <bgColor indexed="64"/>
      </patternFill>
    </fill>
    <fill>
      <patternFill patternType="solid">
        <fgColor rgb="FFB1CFD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666666"/>
      </left>
      <right/>
      <top style="thin">
        <color rgb="FF666666"/>
      </top>
      <bottom/>
      <diagonal/>
    </border>
    <border>
      <left/>
      <right/>
      <top style="thin">
        <color rgb="FF666666"/>
      </top>
      <bottom/>
      <diagonal/>
    </border>
    <border>
      <left/>
      <right style="thin">
        <color rgb="FF666666"/>
      </right>
      <top style="thin">
        <color rgb="FF666666"/>
      </top>
      <bottom/>
      <diagonal/>
    </border>
    <border>
      <left style="thin">
        <color rgb="FF666666"/>
      </left>
      <right/>
      <top/>
      <bottom/>
      <diagonal/>
    </border>
    <border>
      <left/>
      <right style="thin">
        <color rgb="FF666666"/>
      </right>
      <top/>
      <bottom/>
      <diagonal/>
    </border>
    <border>
      <left style="thin">
        <color rgb="FF666666"/>
      </left>
      <right/>
      <top/>
      <bottom style="thin">
        <color rgb="FF666666"/>
      </bottom>
      <diagonal/>
    </border>
    <border>
      <left/>
      <right/>
      <top/>
      <bottom style="thin">
        <color rgb="FF666666"/>
      </bottom>
      <diagonal/>
    </border>
    <border>
      <left/>
      <right style="thin">
        <color rgb="FF666666"/>
      </right>
      <top/>
      <bottom style="thin">
        <color rgb="FF666666"/>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0" fontId="0" fillId="4" borderId="0" xfId="0" applyFill="1" applyProtection="1"/>
    <xf numFmtId="0" fontId="0" fillId="4" borderId="0" xfId="0" applyFill="1" applyAlignment="1" applyProtection="1">
      <alignment vertical="center" wrapText="1"/>
    </xf>
    <xf numFmtId="0" fontId="0" fillId="4" borderId="0" xfId="0" applyFill="1" applyAlignment="1" applyProtection="1">
      <alignment horizontal="center" wrapText="1"/>
    </xf>
    <xf numFmtId="0" fontId="0" fillId="3" borderId="0" xfId="0" applyFill="1" applyProtection="1"/>
    <xf numFmtId="0" fontId="1" fillId="4" borderId="0" xfId="0" applyFont="1" applyFill="1" applyAlignment="1" applyProtection="1">
      <alignment horizontal="left"/>
    </xf>
    <xf numFmtId="0" fontId="1" fillId="4" borderId="0" xfId="0" applyFont="1" applyFill="1" applyAlignment="1" applyProtection="1">
      <alignment horizontal="center" vertical="center"/>
    </xf>
    <xf numFmtId="0" fontId="6" fillId="4" borderId="0" xfId="0" applyFont="1" applyFill="1" applyProtection="1"/>
    <xf numFmtId="0" fontId="6" fillId="3" borderId="0" xfId="0" applyFont="1" applyFill="1" applyProtection="1"/>
    <xf numFmtId="0" fontId="2" fillId="3" borderId="0" xfId="0" applyFont="1" applyFill="1" applyProtection="1"/>
    <xf numFmtId="0" fontId="3" fillId="3" borderId="0" xfId="0" applyFont="1" applyFill="1" applyProtection="1"/>
    <xf numFmtId="0" fontId="0" fillId="3" borderId="0" xfId="0" applyFill="1" applyBorder="1" applyProtection="1"/>
    <xf numFmtId="0" fontId="0" fillId="3" borderId="0" xfId="0" applyFont="1" applyFill="1" applyProtection="1"/>
    <xf numFmtId="0" fontId="1" fillId="3" borderId="0" xfId="0" applyFont="1" applyFill="1" applyBorder="1" applyProtection="1"/>
    <xf numFmtId="0" fontId="0" fillId="3" borderId="0" xfId="0" applyFill="1" applyAlignment="1" applyProtection="1"/>
    <xf numFmtId="0" fontId="1" fillId="3" borderId="0" xfId="0" applyFont="1" applyFill="1" applyProtection="1"/>
    <xf numFmtId="3" fontId="0" fillId="3" borderId="1" xfId="0" applyNumberFormat="1" applyFill="1" applyBorder="1" applyAlignment="1" applyProtection="1">
      <alignment horizontal="center" vertical="center"/>
      <protection locked="0"/>
    </xf>
    <xf numFmtId="0" fontId="0" fillId="3" borderId="0" xfId="0" applyFill="1"/>
    <xf numFmtId="0" fontId="0" fillId="3" borderId="0" xfId="0" quotePrefix="1" applyFill="1" applyProtection="1"/>
    <xf numFmtId="0" fontId="0" fillId="3" borderId="0" xfId="0" applyFont="1" applyFill="1" applyAlignment="1" applyProtection="1">
      <alignment vertical="center"/>
    </xf>
    <xf numFmtId="0" fontId="8" fillId="0" borderId="0" xfId="0" applyFont="1" applyAlignment="1" applyProtection="1"/>
    <xf numFmtId="0" fontId="0" fillId="0" borderId="0" xfId="0" applyAlignment="1" applyProtection="1"/>
    <xf numFmtId="3" fontId="0" fillId="3" borderId="0" xfId="0" applyNumberFormat="1" applyFill="1" applyBorder="1" applyAlignment="1" applyProtection="1">
      <alignment horizontal="center" vertical="center"/>
    </xf>
    <xf numFmtId="0" fontId="8" fillId="3" borderId="0" xfId="0" applyFont="1" applyFill="1" applyAlignment="1" applyProtection="1"/>
    <xf numFmtId="0" fontId="7" fillId="3" borderId="0" xfId="1" applyFill="1" applyAlignment="1" applyProtection="1"/>
    <xf numFmtId="0" fontId="7" fillId="3" borderId="0" xfId="1" applyFill="1" applyAlignment="1" applyProtection="1">
      <alignment horizontal="left"/>
    </xf>
    <xf numFmtId="0" fontId="7" fillId="3" borderId="0" xfId="1" applyFill="1" applyAlignment="1" applyProtection="1">
      <alignment vertical="center"/>
    </xf>
    <xf numFmtId="0" fontId="9" fillId="3" borderId="0" xfId="0" applyFont="1" applyFill="1" applyProtection="1"/>
    <xf numFmtId="0" fontId="10" fillId="3" borderId="0" xfId="0" applyFont="1" applyFill="1" applyProtection="1"/>
    <xf numFmtId="0" fontId="0" fillId="7" borderId="0" xfId="0" applyFill="1" applyProtection="1"/>
    <xf numFmtId="0" fontId="2" fillId="7" borderId="0" xfId="0" applyFont="1" applyFill="1" applyProtection="1"/>
    <xf numFmtId="0" fontId="3" fillId="6" borderId="0" xfId="0" applyFont="1" applyFill="1" applyAlignment="1" applyProtection="1">
      <alignment vertical="center" wrapText="1"/>
      <protection locked="0"/>
    </xf>
    <xf numFmtId="3" fontId="3" fillId="6" borderId="0" xfId="0" applyNumberFormat="1" applyFont="1" applyFill="1" applyAlignment="1" applyProtection="1">
      <alignment horizontal="center" vertical="center"/>
      <protection locked="0"/>
    </xf>
    <xf numFmtId="0" fontId="5" fillId="7" borderId="0" xfId="0" applyFont="1" applyFill="1" applyProtection="1"/>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1" fillId="0" borderId="0" xfId="0" applyFont="1" applyAlignment="1" applyProtection="1">
      <alignment horizontal="center"/>
    </xf>
    <xf numFmtId="1" fontId="5" fillId="2" borderId="0" xfId="0" applyNumberFormat="1" applyFont="1" applyFill="1" applyAlignment="1" applyProtection="1">
      <alignment horizontal="center"/>
    </xf>
    <xf numFmtId="0" fontId="1" fillId="0" borderId="0" xfId="0" applyFont="1" applyAlignment="1" applyProtection="1">
      <alignment horizontal="left"/>
    </xf>
    <xf numFmtId="3" fontId="5" fillId="2" borderId="0" xfId="0" applyNumberFormat="1" applyFont="1" applyFill="1" applyAlignment="1" applyProtection="1">
      <alignment horizontal="center"/>
    </xf>
    <xf numFmtId="0" fontId="5" fillId="2" borderId="0" xfId="0" applyFont="1" applyFill="1" applyAlignment="1" applyProtection="1">
      <alignment horizontal="center"/>
    </xf>
    <xf numFmtId="0" fontId="0" fillId="3" borderId="0" xfId="0" applyFill="1" applyAlignment="1" applyProtection="1">
      <alignment horizontal="left"/>
    </xf>
    <xf numFmtId="0" fontId="0" fillId="3" borderId="0" xfId="0" applyFill="1" applyAlignment="1" applyProtection="1">
      <alignment horizontal="center" vertical="top" wrapText="1"/>
    </xf>
    <xf numFmtId="1" fontId="4" fillId="5" borderId="0" xfId="0" applyNumberFormat="1" applyFont="1" applyFill="1" applyAlignment="1" applyProtection="1">
      <alignment horizontal="center"/>
    </xf>
    <xf numFmtId="0" fontId="0" fillId="3" borderId="0" xfId="0" applyFill="1" applyAlignment="1" applyProtection="1">
      <alignment horizontal="left" wrapText="1"/>
    </xf>
    <xf numFmtId="0" fontId="1" fillId="0" borderId="0" xfId="0" applyFont="1" applyFill="1" applyAlignment="1" applyProtection="1">
      <alignment horizontal="center"/>
    </xf>
    <xf numFmtId="0" fontId="1" fillId="4" borderId="0" xfId="0" applyFont="1" applyFill="1" applyAlignment="1" applyProtection="1">
      <alignment horizontal="left"/>
    </xf>
    <xf numFmtId="0" fontId="3" fillId="6"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7" fillId="3" borderId="0" xfId="1" applyFill="1" applyAlignment="1" applyProtection="1">
      <protection locked="0"/>
    </xf>
    <xf numFmtId="0" fontId="7" fillId="3" borderId="0" xfId="1" applyFill="1" applyAlignment="1" applyProtection="1">
      <alignment horizontal="left"/>
      <protection locked="0"/>
    </xf>
  </cellXfs>
  <cellStyles count="2">
    <cellStyle name="Hyperlink" xfId="1" builtinId="8"/>
    <cellStyle name="Normal" xfId="0" builtinId="0"/>
  </cellStyles>
  <dxfs count="20">
    <dxf>
      <font>
        <b/>
        <i val="0"/>
        <color auto="1"/>
      </font>
      <fill>
        <patternFill>
          <bgColor rgb="FFDDC7D4"/>
        </patternFill>
      </fill>
    </dxf>
    <dxf>
      <font>
        <b/>
        <i val="0"/>
        <color rgb="FF006A8D"/>
      </font>
    </dxf>
    <dxf>
      <font>
        <b/>
        <i val="0"/>
        <color rgb="FF006A8D"/>
      </font>
    </dxf>
    <dxf>
      <font>
        <b/>
        <i val="0"/>
        <color rgb="FF006A8D"/>
      </font>
    </dxf>
    <dxf>
      <font>
        <b/>
        <i val="0"/>
        <color rgb="FF006A8D"/>
      </font>
    </dxf>
    <dxf>
      <font>
        <b/>
        <i val="0"/>
        <color rgb="FF006A8D"/>
      </font>
    </dxf>
    <dxf>
      <font>
        <b/>
        <i val="0"/>
        <color rgb="FF006A8D"/>
      </font>
    </dxf>
    <dxf>
      <font>
        <b/>
        <i val="0"/>
        <color rgb="FF006A8D"/>
      </font>
    </dxf>
    <dxf>
      <font>
        <color rgb="FF006A8D"/>
      </font>
    </dxf>
    <dxf>
      <font>
        <b/>
        <i val="0"/>
        <color rgb="FF006A8D"/>
      </font>
    </dxf>
    <dxf>
      <font>
        <b/>
        <i val="0"/>
        <color rgb="FF006A8D"/>
      </font>
    </dxf>
    <dxf>
      <font>
        <b/>
        <i val="0"/>
        <color auto="1"/>
      </font>
      <fill>
        <patternFill>
          <bgColor rgb="FFDDC7D4"/>
        </patternFill>
      </fill>
    </dxf>
    <dxf>
      <font>
        <b/>
        <i val="0"/>
        <color auto="1"/>
      </font>
      <fill>
        <patternFill>
          <bgColor rgb="FFDDC7D4"/>
        </patternFill>
      </fill>
    </dxf>
    <dxf>
      <font>
        <b/>
        <i val="0"/>
        <color auto="1"/>
      </font>
      <fill>
        <patternFill>
          <bgColor rgb="FFDDC7D4"/>
        </patternFill>
      </fill>
    </dxf>
    <dxf>
      <font>
        <b/>
        <i val="0"/>
        <color auto="1"/>
      </font>
      <fill>
        <patternFill>
          <bgColor rgb="FFDDC7D4"/>
        </patternFill>
      </fill>
    </dxf>
    <dxf>
      <font>
        <b/>
        <i val="0"/>
        <color auto="1"/>
      </font>
      <fill>
        <patternFill>
          <bgColor rgb="FFDDC7D4"/>
        </patternFill>
      </fill>
    </dxf>
    <dxf>
      <font>
        <b/>
        <i val="0"/>
        <color auto="1"/>
      </font>
      <fill>
        <patternFill>
          <fgColor auto="1"/>
          <bgColor rgb="FFDDC7D4"/>
        </patternFill>
      </fill>
    </dxf>
    <dxf>
      <font>
        <b/>
        <i val="0"/>
        <color auto="1"/>
      </font>
      <fill>
        <patternFill>
          <bgColor rgb="FFDDC7D4"/>
        </patternFill>
      </fill>
    </dxf>
    <dxf>
      <font>
        <b/>
        <i val="0"/>
        <color auto="1"/>
      </font>
      <fill>
        <patternFill>
          <bgColor rgb="FFDDC7D4"/>
        </patternFill>
      </fill>
    </dxf>
    <dxf>
      <font>
        <b/>
        <i val="0"/>
        <color auto="1"/>
      </font>
      <fill>
        <patternFill>
          <bgColor rgb="FFDDC7D4"/>
        </patternFill>
      </fill>
    </dxf>
  </dxfs>
  <tableStyles count="0" defaultTableStyle="TableStyleMedium2" defaultPivotStyle="PivotStyleLight16"/>
  <colors>
    <mruColors>
      <color rgb="FFDDC7D4"/>
      <color rgb="FFB1CFDF"/>
      <color rgb="FFA7C8C4"/>
      <color rgb="FFA7C860"/>
      <color rgb="FFD0C7C4"/>
      <color rgb="FF666666"/>
      <color rgb="FF006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regulatorysupport@icaew.com" TargetMode="External"/><Relationship Id="rId2" Type="http://schemas.openxmlformats.org/officeDocument/2006/relationships/hyperlink" Target="http://www.icaew.com/probate" TargetMode="External"/><Relationship Id="rId1" Type="http://schemas.openxmlformats.org/officeDocument/2006/relationships/hyperlink" Target="http://www.icaew.com/en/icaew-policies/data-protection-policy" TargetMode="External"/><Relationship Id="rId5" Type="http://schemas.openxmlformats.org/officeDocument/2006/relationships/printerSettings" Target="../printerSettings/printerSettings2.bin"/><Relationship Id="rId4" Type="http://schemas.openxmlformats.org/officeDocument/2006/relationships/hyperlink" Target="mailto:regulatorysupport@icaew.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202"/>
  <sheetViews>
    <sheetView tabSelected="1" workbookViewId="0">
      <selection activeCell="B185" sqref="B185:T199"/>
    </sheetView>
  </sheetViews>
  <sheetFormatPr defaultRowHeight="14.25" x14ac:dyDescent="0.2"/>
  <cols>
    <col min="1" max="1" width="1.875" style="4" customWidth="1"/>
    <col min="2" max="2" width="4.875" style="4" customWidth="1"/>
    <col min="3" max="3" width="13.625" style="4" customWidth="1"/>
    <col min="4" max="4" width="4.375" style="4" customWidth="1"/>
    <col min="5" max="5" width="4.875" style="4" customWidth="1"/>
    <col min="6" max="6" width="13.625" style="4" customWidth="1"/>
    <col min="7" max="7" width="4.375" style="4" customWidth="1"/>
    <col min="8" max="8" width="4.875" style="4" customWidth="1"/>
    <col min="9" max="9" width="13.625" style="4" customWidth="1"/>
    <col min="10" max="10" width="4.375" style="4" customWidth="1"/>
    <col min="11" max="11" width="4.875" style="4" customWidth="1"/>
    <col min="12" max="12" width="13.625" style="4" customWidth="1"/>
    <col min="13" max="13" width="4.375" style="4" customWidth="1"/>
    <col min="14" max="14" width="4.875" style="4" customWidth="1"/>
    <col min="15" max="15" width="13.625" style="4" customWidth="1"/>
    <col min="16" max="16" width="4.375" style="4" customWidth="1"/>
    <col min="17" max="17" width="4.875" style="4" customWidth="1"/>
    <col min="18" max="18" width="13.625" style="4" customWidth="1"/>
    <col min="19" max="19" width="4.875" style="4" customWidth="1"/>
    <col min="20" max="20" width="10.625" style="4" customWidth="1"/>
    <col min="21" max="21" width="4.375" style="4" customWidth="1"/>
    <col min="22" max="16384" width="9" style="4"/>
  </cols>
  <sheetData>
    <row r="1" spans="1:21" ht="30" x14ac:dyDescent="0.4">
      <c r="A1" s="28" t="s">
        <v>99</v>
      </c>
      <c r="B1" s="27"/>
    </row>
    <row r="3" spans="1:21" x14ac:dyDescent="0.2">
      <c r="A3" s="4" t="s">
        <v>100</v>
      </c>
    </row>
    <row r="4" spans="1:21" s="1" customFormat="1" ht="14.25" customHeight="1" x14ac:dyDescent="0.2">
      <c r="C4" s="2"/>
      <c r="D4" s="2"/>
      <c r="E4" s="2"/>
      <c r="F4" s="2"/>
      <c r="G4" s="2"/>
      <c r="H4" s="2"/>
      <c r="I4" s="2"/>
      <c r="J4" s="2"/>
      <c r="K4" s="2"/>
      <c r="L4" s="2"/>
      <c r="M4" s="2"/>
      <c r="N4" s="2"/>
      <c r="O4" s="2"/>
      <c r="P4" s="2"/>
      <c r="Q4" s="2"/>
      <c r="R4" s="2"/>
    </row>
    <row r="5" spans="1:21" s="1" customFormat="1" ht="14.25" customHeight="1" x14ac:dyDescent="0.25">
      <c r="B5" s="53" t="s">
        <v>86</v>
      </c>
      <c r="C5" s="53"/>
      <c r="D5" s="53"/>
      <c r="E5" s="53"/>
      <c r="F5" s="54" t="s">
        <v>138</v>
      </c>
      <c r="G5" s="54"/>
      <c r="H5" s="54"/>
      <c r="I5" s="54"/>
      <c r="J5" s="54"/>
      <c r="K5" s="54"/>
      <c r="L5" s="2"/>
      <c r="M5" s="2"/>
      <c r="N5" s="2"/>
      <c r="O5" s="2"/>
      <c r="P5" s="2"/>
      <c r="Q5" s="2"/>
      <c r="R5" s="2"/>
    </row>
    <row r="6" spans="1:21" s="1" customFormat="1" x14ac:dyDescent="0.2">
      <c r="B6" s="2"/>
      <c r="C6" s="2"/>
      <c r="D6" s="2"/>
      <c r="E6" s="2"/>
      <c r="F6" s="2"/>
      <c r="G6" s="2"/>
      <c r="H6" s="2"/>
      <c r="I6" s="2"/>
      <c r="J6" s="2"/>
      <c r="K6" s="2"/>
      <c r="L6" s="2"/>
      <c r="M6" s="2"/>
      <c r="N6" s="2"/>
      <c r="O6" s="2"/>
      <c r="P6" s="2"/>
      <c r="Q6" s="2"/>
      <c r="R6" s="2"/>
    </row>
    <row r="7" spans="1:21" s="1" customFormat="1" ht="14.25" customHeight="1" x14ac:dyDescent="0.25">
      <c r="B7" s="53" t="s">
        <v>101</v>
      </c>
      <c r="C7" s="53"/>
      <c r="D7" s="53"/>
      <c r="E7" s="53"/>
      <c r="F7" s="31" t="s">
        <v>139</v>
      </c>
      <c r="G7" s="2"/>
      <c r="H7" s="2"/>
      <c r="I7" s="2"/>
      <c r="J7" s="2"/>
      <c r="K7" s="2"/>
      <c r="L7" s="2"/>
      <c r="M7" s="2"/>
      <c r="N7" s="2"/>
      <c r="O7" s="2"/>
      <c r="P7" s="2"/>
      <c r="Q7" s="2"/>
      <c r="R7" s="2"/>
    </row>
    <row r="8" spans="1:21" s="1" customFormat="1" x14ac:dyDescent="0.2">
      <c r="B8" s="3"/>
      <c r="C8" s="3"/>
      <c r="D8" s="3"/>
      <c r="E8" s="3"/>
      <c r="F8" s="3"/>
      <c r="G8" s="3"/>
      <c r="H8" s="3"/>
      <c r="I8" s="3"/>
      <c r="J8" s="3"/>
      <c r="K8" s="3"/>
      <c r="L8" s="3"/>
      <c r="M8" s="3"/>
      <c r="N8" s="3"/>
      <c r="O8" s="3"/>
      <c r="P8" s="3"/>
      <c r="Q8" s="3"/>
      <c r="R8" s="3"/>
    </row>
    <row r="9" spans="1:21" ht="15" x14ac:dyDescent="0.25">
      <c r="B9" s="45" t="s">
        <v>83</v>
      </c>
      <c r="C9" s="45"/>
      <c r="D9" s="45"/>
      <c r="E9" s="45"/>
      <c r="F9" s="32">
        <v>1</v>
      </c>
    </row>
    <row r="10" spans="1:21" s="1" customFormat="1" ht="15" x14ac:dyDescent="0.25">
      <c r="B10" s="5"/>
      <c r="C10" s="5"/>
      <c r="D10" s="5"/>
      <c r="E10" s="5"/>
      <c r="F10" s="6"/>
    </row>
    <row r="11" spans="1:21" ht="15" x14ac:dyDescent="0.25">
      <c r="B11" s="45" t="s">
        <v>84</v>
      </c>
      <c r="C11" s="45"/>
      <c r="D11" s="45"/>
      <c r="E11" s="45"/>
      <c r="F11" s="32">
        <v>1</v>
      </c>
    </row>
    <row r="13" spans="1:21" ht="15" x14ac:dyDescent="0.25">
      <c r="A13" s="29"/>
      <c r="B13" s="33" t="s">
        <v>125</v>
      </c>
      <c r="C13" s="33"/>
      <c r="D13" s="30"/>
      <c r="E13" s="30"/>
      <c r="F13" s="30"/>
      <c r="G13" s="30"/>
      <c r="H13" s="30"/>
      <c r="I13" s="30"/>
      <c r="J13" s="30"/>
      <c r="K13" s="30"/>
      <c r="L13" s="30"/>
      <c r="M13" s="30"/>
      <c r="N13" s="30"/>
      <c r="O13" s="30"/>
      <c r="P13" s="30"/>
      <c r="Q13" s="30"/>
      <c r="R13" s="29"/>
      <c r="S13" s="29"/>
      <c r="T13" s="29"/>
      <c r="U13" s="29"/>
    </row>
    <row r="15" spans="1:21" x14ac:dyDescent="0.2">
      <c r="B15" s="48" t="s">
        <v>0</v>
      </c>
      <c r="C15" s="48"/>
      <c r="D15" s="48"/>
      <c r="E15" s="48"/>
      <c r="F15" s="48"/>
      <c r="H15" s="16">
        <v>1</v>
      </c>
      <c r="I15" s="4" t="s">
        <v>6</v>
      </c>
      <c r="K15" s="16"/>
      <c r="L15" s="4" t="s">
        <v>7</v>
      </c>
      <c r="N15" s="16"/>
      <c r="O15" s="4" t="s">
        <v>8</v>
      </c>
      <c r="Q15" s="16"/>
      <c r="R15" s="4" t="s">
        <v>9</v>
      </c>
    </row>
    <row r="16" spans="1:21" ht="12" customHeight="1" x14ac:dyDescent="0.2"/>
    <row r="17" spans="2:18" x14ac:dyDescent="0.2">
      <c r="B17" s="48" t="s">
        <v>85</v>
      </c>
      <c r="C17" s="48"/>
      <c r="D17" s="48"/>
      <c r="E17" s="48"/>
      <c r="F17" s="48"/>
      <c r="H17" s="16"/>
      <c r="I17" s="4" t="s">
        <v>6</v>
      </c>
      <c r="K17" s="16"/>
      <c r="L17" s="4" t="s">
        <v>7</v>
      </c>
      <c r="N17" s="16"/>
      <c r="O17" s="4" t="s">
        <v>8</v>
      </c>
      <c r="Q17" s="16"/>
      <c r="R17" s="4" t="s">
        <v>9</v>
      </c>
    </row>
    <row r="18" spans="2:18" ht="12" customHeight="1" x14ac:dyDescent="0.2"/>
    <row r="19" spans="2:18" x14ac:dyDescent="0.2">
      <c r="B19" s="48" t="s">
        <v>1</v>
      </c>
      <c r="C19" s="48"/>
      <c r="D19" s="48"/>
      <c r="E19" s="48"/>
      <c r="F19" s="48"/>
      <c r="H19" s="16"/>
      <c r="I19" s="4" t="s">
        <v>6</v>
      </c>
      <c r="K19" s="16"/>
      <c r="L19" s="4" t="s">
        <v>7</v>
      </c>
      <c r="N19" s="16"/>
      <c r="O19" s="4" t="s">
        <v>8</v>
      </c>
      <c r="Q19" s="16"/>
      <c r="R19" s="4" t="s">
        <v>9</v>
      </c>
    </row>
    <row r="20" spans="2:18" ht="12" customHeight="1" x14ac:dyDescent="0.2"/>
    <row r="21" spans="2:18" x14ac:dyDescent="0.2">
      <c r="B21" s="48" t="s">
        <v>2</v>
      </c>
      <c r="C21" s="48"/>
      <c r="D21" s="48"/>
      <c r="E21" s="48"/>
      <c r="F21" s="48"/>
      <c r="H21" s="16"/>
      <c r="I21" s="4" t="s">
        <v>6</v>
      </c>
      <c r="K21" s="16"/>
      <c r="L21" s="4" t="s">
        <v>7</v>
      </c>
      <c r="N21" s="16"/>
      <c r="O21" s="4" t="s">
        <v>8</v>
      </c>
      <c r="Q21" s="16"/>
      <c r="R21" s="4" t="s">
        <v>9</v>
      </c>
    </row>
    <row r="22" spans="2:18" ht="12" customHeight="1" x14ac:dyDescent="0.2"/>
    <row r="23" spans="2:18" x14ac:dyDescent="0.2">
      <c r="B23" s="48" t="s">
        <v>3</v>
      </c>
      <c r="C23" s="48"/>
      <c r="D23" s="48"/>
      <c r="E23" s="48"/>
      <c r="F23" s="48"/>
      <c r="H23" s="16"/>
      <c r="I23" s="4" t="s">
        <v>6</v>
      </c>
      <c r="K23" s="16"/>
      <c r="L23" s="4" t="s">
        <v>7</v>
      </c>
      <c r="N23" s="16"/>
      <c r="O23" s="4" t="s">
        <v>8</v>
      </c>
      <c r="Q23" s="16"/>
      <c r="R23" s="4" t="s">
        <v>9</v>
      </c>
    </row>
    <row r="24" spans="2:18" ht="12" customHeight="1" x14ac:dyDescent="0.2"/>
    <row r="25" spans="2:18" x14ac:dyDescent="0.2">
      <c r="B25" s="48" t="s">
        <v>4</v>
      </c>
      <c r="C25" s="48"/>
      <c r="D25" s="48"/>
      <c r="E25" s="48"/>
      <c r="F25" s="48"/>
      <c r="H25" s="16"/>
      <c r="I25" s="4" t="s">
        <v>6</v>
      </c>
      <c r="K25" s="16"/>
      <c r="L25" s="4" t="s">
        <v>7</v>
      </c>
      <c r="N25" s="16"/>
      <c r="O25" s="4" t="s">
        <v>8</v>
      </c>
      <c r="Q25" s="16"/>
      <c r="R25" s="4" t="s">
        <v>9</v>
      </c>
    </row>
    <row r="26" spans="2:18" ht="12" customHeight="1" x14ac:dyDescent="0.2"/>
    <row r="27" spans="2:18" ht="14.25" customHeight="1" x14ac:dyDescent="0.2">
      <c r="B27" s="48" t="s">
        <v>17</v>
      </c>
      <c r="C27" s="48"/>
      <c r="D27" s="48"/>
      <c r="E27" s="48"/>
      <c r="F27" s="48"/>
      <c r="H27" s="16"/>
    </row>
    <row r="28" spans="2:18" ht="12" customHeight="1" x14ac:dyDescent="0.2"/>
    <row r="29" spans="2:18" ht="14.25" customHeight="1" x14ac:dyDescent="0.2">
      <c r="B29" s="48" t="s">
        <v>5</v>
      </c>
      <c r="C29" s="48"/>
      <c r="D29" s="48"/>
      <c r="E29" s="48"/>
      <c r="F29" s="48"/>
      <c r="H29" s="16"/>
    </row>
    <row r="30" spans="2:18" ht="12" customHeight="1" x14ac:dyDescent="0.2"/>
    <row r="31" spans="2:18" ht="14.25" customHeight="1" x14ac:dyDescent="0.2">
      <c r="B31" s="48" t="s">
        <v>10</v>
      </c>
      <c r="C31" s="48"/>
      <c r="D31" s="48"/>
      <c r="E31" s="48"/>
      <c r="F31" s="48"/>
      <c r="H31" s="16"/>
    </row>
    <row r="33" spans="1:21" ht="15" x14ac:dyDescent="0.25">
      <c r="B33" s="43" t="s">
        <v>11</v>
      </c>
      <c r="C33" s="43"/>
      <c r="D33" s="43"/>
      <c r="E33" s="43"/>
      <c r="F33" s="43"/>
      <c r="G33" s="50">
        <f>SUM(H15,H17,H19,H21,H23,H25,H27,H29,H31,K15,K17,K19,K21,K23,K25,N15,N17,N19,N21,N23,N25,Q15,Q17,Q19,Q21,Q23,Q25)</f>
        <v>1</v>
      </c>
      <c r="H33" s="50"/>
      <c r="I33" s="50"/>
      <c r="K33" s="7" t="str">
        <f>IF($F$11&gt;0,IF($G$33=$F$11,"Total checked. Please proceed to next question","Total incorrect. Please review"),"")</f>
        <v>Total checked. Please proceed to next question</v>
      </c>
    </row>
    <row r="36" spans="1:21" ht="15" x14ac:dyDescent="0.25">
      <c r="A36" s="29"/>
      <c r="B36" s="33" t="s">
        <v>126</v>
      </c>
      <c r="C36" s="33"/>
      <c r="D36" s="30"/>
      <c r="E36" s="30"/>
      <c r="F36" s="30"/>
      <c r="G36" s="30"/>
      <c r="H36" s="30"/>
      <c r="I36" s="30"/>
      <c r="J36" s="30"/>
      <c r="K36" s="30"/>
      <c r="L36" s="30"/>
      <c r="M36" s="30"/>
      <c r="N36" s="30"/>
      <c r="O36" s="30"/>
      <c r="P36" s="30"/>
      <c r="Q36" s="30"/>
      <c r="R36" s="29"/>
      <c r="S36" s="29"/>
      <c r="T36" s="29"/>
      <c r="U36" s="29"/>
    </row>
    <row r="38" spans="1:21" x14ac:dyDescent="0.2">
      <c r="B38" s="16"/>
      <c r="C38" s="4" t="s">
        <v>12</v>
      </c>
      <c r="E38" s="16"/>
      <c r="F38" s="4" t="s">
        <v>13</v>
      </c>
      <c r="H38" s="16"/>
      <c r="I38" s="4" t="s">
        <v>14</v>
      </c>
      <c r="K38" s="16">
        <v>1</v>
      </c>
      <c r="L38" s="4" t="s">
        <v>15</v>
      </c>
      <c r="N38" s="16"/>
      <c r="O38" s="4" t="s">
        <v>124</v>
      </c>
      <c r="Q38" s="16"/>
      <c r="R38" s="4" t="s">
        <v>16</v>
      </c>
      <c r="S38" s="16"/>
      <c r="T38" s="4" t="s">
        <v>10</v>
      </c>
    </row>
    <row r="39" spans="1:21" ht="14.25" customHeight="1" x14ac:dyDescent="0.2"/>
    <row r="40" spans="1:21" ht="14.25" customHeight="1" x14ac:dyDescent="0.25">
      <c r="B40" s="43" t="s">
        <v>18</v>
      </c>
      <c r="C40" s="43"/>
      <c r="D40" s="43"/>
      <c r="E40" s="43"/>
      <c r="F40" s="43"/>
      <c r="G40" s="50">
        <f>SUM(B38,E38,H38,K38,N38,Q38,S38)</f>
        <v>1</v>
      </c>
      <c r="H40" s="50"/>
      <c r="I40" s="50"/>
      <c r="K40" s="8" t="str">
        <f>IF($F$11&gt;0,IF($G$40=$F$11,"Total checked. Please proceed to next question","Total incorrect. Please review"),"")</f>
        <v>Total checked. Please proceed to next question</v>
      </c>
    </row>
    <row r="43" spans="1:21" ht="15" x14ac:dyDescent="0.25">
      <c r="A43" s="29"/>
      <c r="B43" s="33" t="s">
        <v>127</v>
      </c>
      <c r="C43" s="33"/>
      <c r="D43" s="30"/>
      <c r="E43" s="30"/>
      <c r="F43" s="30"/>
      <c r="G43" s="30"/>
      <c r="H43" s="30"/>
      <c r="I43" s="30"/>
      <c r="J43" s="30"/>
      <c r="K43" s="30"/>
      <c r="L43" s="30"/>
      <c r="M43" s="30"/>
      <c r="N43" s="30"/>
      <c r="O43" s="30"/>
      <c r="P43" s="30"/>
      <c r="Q43" s="30"/>
      <c r="R43" s="29"/>
      <c r="S43" s="29"/>
      <c r="T43" s="29"/>
      <c r="U43" s="29"/>
    </row>
    <row r="45" spans="1:21" x14ac:dyDescent="0.2">
      <c r="B45" s="16"/>
      <c r="C45" s="4" t="s">
        <v>19</v>
      </c>
      <c r="E45" s="16">
        <v>1</v>
      </c>
      <c r="F45" s="4" t="s">
        <v>20</v>
      </c>
      <c r="H45" s="16"/>
      <c r="I45" s="4" t="s">
        <v>21</v>
      </c>
      <c r="K45" s="16"/>
      <c r="L45" s="4" t="s">
        <v>22</v>
      </c>
      <c r="N45" s="16"/>
      <c r="O45" s="4" t="s">
        <v>10</v>
      </c>
    </row>
    <row r="47" spans="1:21" ht="15" x14ac:dyDescent="0.25">
      <c r="B47" s="43" t="s">
        <v>23</v>
      </c>
      <c r="C47" s="43"/>
      <c r="D47" s="43"/>
      <c r="E47" s="43"/>
      <c r="F47" s="43"/>
      <c r="G47" s="44">
        <f>SUM(B45,E45,H45,K45,N45)</f>
        <v>1</v>
      </c>
      <c r="H47" s="44"/>
      <c r="I47" s="44"/>
      <c r="K47" s="7" t="str">
        <f>IF($F$11&gt;0,IF($G$47=$F$11,"Total checked. Please proceed to next question","Total incorrect. Please review"),"")</f>
        <v>Total checked. Please proceed to next question</v>
      </c>
    </row>
    <row r="50" spans="1:21" ht="15" x14ac:dyDescent="0.25">
      <c r="A50" s="29"/>
      <c r="B50" s="33" t="s">
        <v>128</v>
      </c>
      <c r="C50" s="33"/>
      <c r="D50" s="30"/>
      <c r="E50" s="30"/>
      <c r="F50" s="30"/>
      <c r="G50" s="30"/>
      <c r="H50" s="30"/>
      <c r="I50" s="30"/>
      <c r="J50" s="30"/>
      <c r="K50" s="30"/>
      <c r="L50" s="30"/>
      <c r="M50" s="30"/>
      <c r="N50" s="30"/>
      <c r="O50" s="30"/>
      <c r="P50" s="30"/>
      <c r="Q50" s="30"/>
      <c r="R50" s="29"/>
      <c r="S50" s="29"/>
      <c r="T50" s="29"/>
      <c r="U50" s="29"/>
    </row>
    <row r="51" spans="1:21" x14ac:dyDescent="0.2">
      <c r="A51" s="9"/>
      <c r="B51" s="9"/>
      <c r="C51" s="9"/>
      <c r="D51" s="9"/>
      <c r="E51" s="9"/>
      <c r="F51" s="9"/>
      <c r="G51" s="9"/>
      <c r="H51" s="9"/>
      <c r="I51" s="9"/>
      <c r="J51" s="9"/>
      <c r="K51" s="9"/>
      <c r="L51" s="9"/>
      <c r="M51" s="9"/>
      <c r="N51" s="9"/>
      <c r="O51" s="9"/>
      <c r="P51" s="9"/>
      <c r="Q51" s="9"/>
    </row>
    <row r="52" spans="1:21" x14ac:dyDescent="0.2">
      <c r="A52" s="4" t="s">
        <v>87</v>
      </c>
    </row>
    <row r="53" spans="1:21" x14ac:dyDescent="0.2">
      <c r="B53" s="16"/>
      <c r="C53" s="4" t="s">
        <v>24</v>
      </c>
      <c r="E53" s="16">
        <v>1</v>
      </c>
      <c r="F53" s="4" t="s">
        <v>25</v>
      </c>
      <c r="H53" s="16"/>
      <c r="I53" s="4" t="s">
        <v>10</v>
      </c>
    </row>
    <row r="54" spans="1:21" ht="12" customHeight="1" x14ac:dyDescent="0.2"/>
    <row r="55" spans="1:21" x14ac:dyDescent="0.2">
      <c r="A55" s="4" t="s">
        <v>88</v>
      </c>
    </row>
    <row r="56" spans="1:21" ht="12" customHeight="1" x14ac:dyDescent="0.2">
      <c r="B56" s="16"/>
      <c r="C56" s="4" t="s">
        <v>26</v>
      </c>
      <c r="E56" s="16"/>
      <c r="F56" s="4" t="s">
        <v>27</v>
      </c>
      <c r="H56" s="16"/>
      <c r="I56" s="4" t="s">
        <v>25</v>
      </c>
      <c r="J56" s="16"/>
      <c r="K56" s="4" t="s">
        <v>10</v>
      </c>
    </row>
    <row r="58" spans="1:21" ht="15" x14ac:dyDescent="0.25">
      <c r="B58" s="55" t="s">
        <v>28</v>
      </c>
      <c r="C58" s="55"/>
      <c r="D58" s="55"/>
      <c r="E58" s="55"/>
      <c r="F58" s="55"/>
      <c r="G58" s="44">
        <f>SUM(B53,E53,H53)</f>
        <v>1</v>
      </c>
      <c r="H58" s="44"/>
      <c r="I58" s="44"/>
      <c r="K58" s="8" t="str">
        <f>IF($F$11&gt;0,IF($G$58=$F$11,"Total checked. Please proceed to next question","Total incorrect. Please review"),"")</f>
        <v>Total checked. Please proceed to next question</v>
      </c>
    </row>
    <row r="61" spans="1:21" ht="15" x14ac:dyDescent="0.25">
      <c r="A61" s="29"/>
      <c r="B61" s="33" t="s">
        <v>129</v>
      </c>
      <c r="C61" s="33"/>
      <c r="D61" s="30"/>
      <c r="E61" s="30"/>
      <c r="F61" s="30"/>
      <c r="G61" s="30"/>
      <c r="H61" s="30"/>
      <c r="I61" s="30"/>
      <c r="J61" s="30"/>
      <c r="K61" s="30"/>
      <c r="L61" s="30"/>
      <c r="M61" s="30"/>
      <c r="N61" s="30"/>
      <c r="O61" s="30"/>
      <c r="P61" s="30"/>
      <c r="Q61" s="30"/>
      <c r="R61" s="29"/>
      <c r="S61" s="29"/>
      <c r="T61" s="29"/>
      <c r="U61" s="29"/>
    </row>
    <row r="62" spans="1:21" x14ac:dyDescent="0.2">
      <c r="A62" s="9"/>
      <c r="B62" s="9"/>
      <c r="C62" s="9"/>
      <c r="D62" s="9"/>
      <c r="E62" s="9"/>
      <c r="F62" s="9"/>
      <c r="G62" s="9"/>
      <c r="H62" s="9"/>
      <c r="I62" s="9"/>
      <c r="J62" s="9"/>
      <c r="K62" s="9"/>
      <c r="L62" s="9"/>
      <c r="M62" s="9"/>
      <c r="N62" s="9"/>
      <c r="O62" s="9"/>
      <c r="P62" s="9"/>
      <c r="Q62" s="9"/>
    </row>
    <row r="63" spans="1:21" ht="15" x14ac:dyDescent="0.25">
      <c r="A63" s="9"/>
      <c r="B63" s="10" t="s">
        <v>45</v>
      </c>
      <c r="C63" s="9"/>
      <c r="D63" s="9"/>
      <c r="E63" s="9"/>
      <c r="F63" s="9"/>
      <c r="G63" s="9"/>
      <c r="H63" s="9"/>
      <c r="I63" s="9"/>
      <c r="J63" s="9"/>
      <c r="K63" s="9"/>
      <c r="L63" s="9"/>
      <c r="M63" s="9"/>
      <c r="N63" s="9"/>
      <c r="O63" s="9"/>
      <c r="P63" s="9"/>
      <c r="Q63" s="9"/>
    </row>
    <row r="64" spans="1:21" ht="12" customHeight="1" x14ac:dyDescent="0.2"/>
    <row r="65" spans="1:16" x14ac:dyDescent="0.2">
      <c r="B65" s="16"/>
      <c r="C65" s="4" t="s">
        <v>29</v>
      </c>
      <c r="E65" s="16"/>
      <c r="F65" s="4" t="s">
        <v>30</v>
      </c>
      <c r="H65" s="16"/>
      <c r="I65" s="4" t="s">
        <v>31</v>
      </c>
      <c r="K65" s="16"/>
      <c r="L65" s="4" t="s">
        <v>32</v>
      </c>
      <c r="N65" s="16"/>
      <c r="O65" s="4" t="s">
        <v>33</v>
      </c>
    </row>
    <row r="66" spans="1:16" ht="12" customHeight="1" x14ac:dyDescent="0.2">
      <c r="B66" s="11"/>
      <c r="G66" s="11"/>
      <c r="J66" s="11"/>
      <c r="M66" s="11"/>
      <c r="P66" s="11"/>
    </row>
    <row r="67" spans="1:16" ht="12" customHeight="1" x14ac:dyDescent="0.2">
      <c r="B67" s="11"/>
      <c r="G67" s="11"/>
      <c r="J67" s="11"/>
      <c r="M67" s="11"/>
      <c r="P67" s="11"/>
    </row>
    <row r="68" spans="1:16" ht="15" x14ac:dyDescent="0.25">
      <c r="A68" s="12"/>
      <c r="B68" s="13" t="s">
        <v>76</v>
      </c>
      <c r="G68" s="11"/>
      <c r="J68" s="11"/>
      <c r="M68" s="11"/>
      <c r="P68" s="11"/>
    </row>
    <row r="70" spans="1:16" x14ac:dyDescent="0.2">
      <c r="B70" s="16"/>
      <c r="C70" s="4" t="s">
        <v>34</v>
      </c>
      <c r="E70" s="16"/>
      <c r="F70" s="4" t="s">
        <v>35</v>
      </c>
      <c r="H70" s="16"/>
      <c r="I70" s="4" t="s">
        <v>36</v>
      </c>
    </row>
    <row r="71" spans="1:16" ht="12" customHeight="1" x14ac:dyDescent="0.2">
      <c r="B71" s="11"/>
      <c r="E71" s="11"/>
      <c r="H71" s="11"/>
    </row>
    <row r="72" spans="1:16" ht="12" customHeight="1" x14ac:dyDescent="0.2">
      <c r="B72" s="11"/>
      <c r="E72" s="11"/>
      <c r="H72" s="11"/>
    </row>
    <row r="73" spans="1:16" ht="15" x14ac:dyDescent="0.25">
      <c r="B73" s="13" t="s">
        <v>102</v>
      </c>
      <c r="E73" s="11"/>
      <c r="H73" s="11"/>
    </row>
    <row r="75" spans="1:16" ht="14.25" customHeight="1" x14ac:dyDescent="0.2">
      <c r="B75" s="16"/>
      <c r="C75" s="4" t="s">
        <v>37</v>
      </c>
      <c r="E75" s="16"/>
      <c r="F75" s="51" t="s">
        <v>38</v>
      </c>
      <c r="H75" s="16"/>
      <c r="I75" s="14" t="s">
        <v>39</v>
      </c>
      <c r="N75" s="16"/>
      <c r="O75" s="4" t="s">
        <v>40</v>
      </c>
    </row>
    <row r="76" spans="1:16" x14ac:dyDescent="0.2">
      <c r="F76" s="51"/>
      <c r="H76" s="14"/>
      <c r="K76" s="14"/>
    </row>
    <row r="77" spans="1:16" ht="12" customHeight="1" x14ac:dyDescent="0.2">
      <c r="B77" s="11"/>
      <c r="H77" s="14"/>
      <c r="K77" s="14"/>
    </row>
    <row r="78" spans="1:16" ht="15" x14ac:dyDescent="0.25">
      <c r="B78" s="13" t="s">
        <v>77</v>
      </c>
      <c r="H78" s="14"/>
      <c r="K78" s="14"/>
    </row>
    <row r="80" spans="1:16" x14ac:dyDescent="0.2">
      <c r="B80" s="16">
        <v>1</v>
      </c>
      <c r="C80" s="4" t="s">
        <v>41</v>
      </c>
      <c r="H80" s="16"/>
      <c r="I80" s="4" t="s">
        <v>42</v>
      </c>
      <c r="K80" s="16"/>
      <c r="L80" s="51" t="s">
        <v>43</v>
      </c>
      <c r="N80" s="16"/>
      <c r="O80" s="4" t="s">
        <v>44</v>
      </c>
    </row>
    <row r="81" spans="1:21" x14ac:dyDescent="0.2">
      <c r="B81" s="11"/>
      <c r="J81" s="11"/>
      <c r="L81" s="51"/>
      <c r="M81" s="11"/>
    </row>
    <row r="82" spans="1:21" ht="12" customHeight="1" x14ac:dyDescent="0.2"/>
    <row r="83" spans="1:21" ht="15" x14ac:dyDescent="0.25">
      <c r="B83" s="15" t="s">
        <v>46</v>
      </c>
    </row>
    <row r="85" spans="1:21" x14ac:dyDescent="0.2">
      <c r="B85" s="16"/>
      <c r="C85" s="4" t="s">
        <v>46</v>
      </c>
    </row>
    <row r="86" spans="1:21" ht="12" customHeight="1" x14ac:dyDescent="0.2">
      <c r="B86" s="11"/>
    </row>
    <row r="87" spans="1:21" ht="12" customHeight="1" x14ac:dyDescent="0.2">
      <c r="B87" s="11"/>
    </row>
    <row r="88" spans="1:21" ht="15" x14ac:dyDescent="0.25">
      <c r="B88" s="13" t="s">
        <v>22</v>
      </c>
    </row>
    <row r="90" spans="1:21" x14ac:dyDescent="0.2">
      <c r="B90" s="16"/>
      <c r="C90" s="4" t="s">
        <v>47</v>
      </c>
      <c r="H90" s="16"/>
      <c r="I90" s="4" t="s">
        <v>10</v>
      </c>
    </row>
    <row r="91" spans="1:21" x14ac:dyDescent="0.2">
      <c r="B91" s="11"/>
      <c r="H91" s="11"/>
    </row>
    <row r="92" spans="1:21" ht="15" x14ac:dyDescent="0.25">
      <c r="C92" s="43" t="s">
        <v>79</v>
      </c>
      <c r="D92" s="43"/>
      <c r="E92" s="43"/>
      <c r="F92" s="43"/>
      <c r="G92" s="47">
        <f>SUM(B65,E65,H65,K65,N65,B70,E70,H70,B75,E75,H75,H90,N75,B80,H80,K80,N80,B85,B90)</f>
        <v>1</v>
      </c>
      <c r="H92" s="47"/>
      <c r="I92" s="47"/>
      <c r="K92" s="8" t="str">
        <f>IF($F$11&gt;0,IF($G$92=$F$11,"Total checked. Please proceed to next question","Total incorrect. Please review"),"")</f>
        <v>Total checked. Please proceed to next question</v>
      </c>
    </row>
    <row r="94" spans="1:21" ht="15" x14ac:dyDescent="0.25">
      <c r="A94" s="29"/>
      <c r="B94" s="33" t="s">
        <v>130</v>
      </c>
      <c r="C94" s="33"/>
      <c r="D94" s="30"/>
      <c r="E94" s="30"/>
      <c r="F94" s="30"/>
      <c r="G94" s="30"/>
      <c r="H94" s="30"/>
      <c r="I94" s="30"/>
      <c r="J94" s="30"/>
      <c r="K94" s="30"/>
      <c r="L94" s="30"/>
      <c r="M94" s="30"/>
      <c r="N94" s="30"/>
      <c r="O94" s="30"/>
      <c r="P94" s="30"/>
      <c r="Q94" s="30"/>
      <c r="R94" s="29"/>
      <c r="S94" s="29"/>
      <c r="T94" s="29"/>
      <c r="U94" s="29"/>
    </row>
    <row r="96" spans="1:21" x14ac:dyDescent="0.2">
      <c r="B96" s="16"/>
      <c r="C96" s="4" t="s">
        <v>48</v>
      </c>
      <c r="E96" s="16"/>
      <c r="F96" s="4" t="s">
        <v>49</v>
      </c>
      <c r="H96" s="16"/>
      <c r="I96" s="4" t="s">
        <v>50</v>
      </c>
      <c r="K96" s="16"/>
      <c r="L96" s="4" t="s">
        <v>51</v>
      </c>
      <c r="N96" s="16"/>
      <c r="O96" s="4" t="s">
        <v>52</v>
      </c>
      <c r="Q96" s="16"/>
      <c r="R96" s="4" t="s">
        <v>53</v>
      </c>
      <c r="S96" s="16"/>
      <c r="T96" s="4" t="s">
        <v>54</v>
      </c>
    </row>
    <row r="97" spans="1:21" ht="12" customHeight="1" x14ac:dyDescent="0.2"/>
    <row r="98" spans="1:21" x14ac:dyDescent="0.2">
      <c r="B98" s="16">
        <v>1</v>
      </c>
      <c r="C98" s="4" t="s">
        <v>137</v>
      </c>
      <c r="E98" s="16"/>
      <c r="F98" s="4" t="s">
        <v>10</v>
      </c>
    </row>
    <row r="99" spans="1:21" ht="12" customHeight="1" x14ac:dyDescent="0.2"/>
    <row r="100" spans="1:21" ht="15" x14ac:dyDescent="0.25">
      <c r="B100" s="11"/>
      <c r="C100" s="43" t="s">
        <v>80</v>
      </c>
      <c r="D100" s="43"/>
      <c r="E100" s="43"/>
      <c r="F100" s="43"/>
      <c r="G100" s="46">
        <f>SUM(B96,E96,H96,K96,N96,Q96,S96,B98,E98)</f>
        <v>1</v>
      </c>
      <c r="H100" s="47"/>
      <c r="I100" s="47"/>
      <c r="K100" s="8" t="str">
        <f>IF($F$11&gt;0,IF($G$100=F11,"Total checked. Please proceed to next question","Total incorrect. Please review"),"")</f>
        <v>Total checked. Please proceed to next question</v>
      </c>
    </row>
    <row r="101" spans="1:21" ht="12" customHeight="1" x14ac:dyDescent="0.2"/>
    <row r="102" spans="1:21" ht="15" x14ac:dyDescent="0.25">
      <c r="A102" s="29"/>
      <c r="B102" s="33" t="s">
        <v>131</v>
      </c>
      <c r="C102" s="33"/>
      <c r="D102" s="30"/>
      <c r="E102" s="30"/>
      <c r="F102" s="30"/>
      <c r="G102" s="30"/>
      <c r="H102" s="30"/>
      <c r="I102" s="30"/>
      <c r="J102" s="30"/>
      <c r="K102" s="30"/>
      <c r="L102" s="30"/>
      <c r="M102" s="30"/>
      <c r="N102" s="30"/>
      <c r="O102" s="30"/>
      <c r="P102" s="30"/>
      <c r="Q102" s="30"/>
      <c r="R102" s="29"/>
      <c r="S102" s="29"/>
      <c r="T102" s="29"/>
      <c r="U102" s="29"/>
    </row>
    <row r="103" spans="1:21" ht="12" customHeight="1" x14ac:dyDescent="0.2"/>
    <row r="104" spans="1:21" ht="14.25" customHeight="1" x14ac:dyDescent="0.2">
      <c r="B104" s="16"/>
      <c r="C104" s="4" t="s">
        <v>55</v>
      </c>
      <c r="E104" s="16"/>
      <c r="F104" s="4" t="s">
        <v>56</v>
      </c>
      <c r="H104" s="16"/>
      <c r="I104" s="49" t="s">
        <v>78</v>
      </c>
      <c r="K104" s="16">
        <v>1</v>
      </c>
      <c r="L104" s="4" t="s">
        <v>103</v>
      </c>
      <c r="Q104" s="16"/>
      <c r="R104" s="4" t="s">
        <v>22</v>
      </c>
      <c r="S104" s="16"/>
      <c r="T104" s="4" t="s">
        <v>10</v>
      </c>
    </row>
    <row r="105" spans="1:21" ht="14.25" customHeight="1" x14ac:dyDescent="0.2">
      <c r="B105" s="22"/>
      <c r="E105" s="22"/>
      <c r="H105" s="22"/>
      <c r="I105" s="49"/>
      <c r="K105" s="22"/>
      <c r="Q105" s="22"/>
      <c r="S105" s="22"/>
    </row>
    <row r="107" spans="1:21" ht="15" x14ac:dyDescent="0.25">
      <c r="C107" s="43" t="s">
        <v>81</v>
      </c>
      <c r="D107" s="43"/>
      <c r="E107" s="43"/>
      <c r="F107" s="43"/>
      <c r="G107" s="47">
        <f>SUM(B104,E104,H104,K104,Q104,S104)</f>
        <v>1</v>
      </c>
      <c r="H107" s="47"/>
      <c r="I107" s="47"/>
      <c r="K107" s="8" t="str">
        <f>IF($F$11&gt;0,IF($G$107=$F$11,"Total checked. Please proceed to next question","Total incorrect. Please review"),"")</f>
        <v>Total checked. Please proceed to next question</v>
      </c>
    </row>
    <row r="109" spans="1:21" ht="15" x14ac:dyDescent="0.25">
      <c r="A109" s="29"/>
      <c r="B109" s="33" t="s">
        <v>132</v>
      </c>
      <c r="C109" s="33"/>
      <c r="D109" s="30"/>
      <c r="E109" s="30"/>
      <c r="F109" s="30"/>
      <c r="G109" s="30"/>
      <c r="H109" s="30"/>
      <c r="I109" s="30"/>
      <c r="J109" s="30"/>
      <c r="K109" s="30"/>
      <c r="L109" s="30"/>
      <c r="M109" s="30"/>
      <c r="N109" s="30"/>
      <c r="O109" s="30"/>
      <c r="P109" s="30"/>
      <c r="Q109" s="30"/>
      <c r="R109" s="29"/>
      <c r="S109" s="29"/>
      <c r="T109" s="29"/>
      <c r="U109" s="29"/>
    </row>
    <row r="110" spans="1:21" x14ac:dyDescent="0.2">
      <c r="A110" s="9"/>
      <c r="B110" s="9"/>
      <c r="C110" s="9"/>
      <c r="D110" s="9"/>
      <c r="E110" s="9"/>
      <c r="F110" s="9"/>
      <c r="G110" s="9"/>
      <c r="H110" s="9"/>
      <c r="I110" s="9"/>
      <c r="J110" s="9"/>
      <c r="K110" s="9"/>
      <c r="L110" s="9"/>
      <c r="M110" s="9"/>
      <c r="N110" s="9"/>
      <c r="O110" s="9"/>
      <c r="P110" s="9"/>
      <c r="Q110" s="9"/>
      <c r="R110" s="9"/>
    </row>
    <row r="111" spans="1:21" x14ac:dyDescent="0.2">
      <c r="A111" s="4" t="s">
        <v>87</v>
      </c>
    </row>
    <row r="112" spans="1:21" x14ac:dyDescent="0.2">
      <c r="B112" s="16">
        <v>1</v>
      </c>
      <c r="C112" s="4" t="s">
        <v>24</v>
      </c>
      <c r="E112" s="16"/>
      <c r="F112" s="4" t="s">
        <v>25</v>
      </c>
      <c r="H112" s="16"/>
      <c r="I112" s="4" t="s">
        <v>57</v>
      </c>
      <c r="K112" s="16"/>
      <c r="L112" s="4" t="s">
        <v>10</v>
      </c>
    </row>
    <row r="113" spans="1:21" ht="12" customHeight="1" x14ac:dyDescent="0.2"/>
    <row r="114" spans="1:21" x14ac:dyDescent="0.2">
      <c r="A114" s="4" t="s">
        <v>88</v>
      </c>
    </row>
    <row r="115" spans="1:21" x14ac:dyDescent="0.2">
      <c r="B115" s="16">
        <v>1</v>
      </c>
      <c r="C115" s="4" t="s">
        <v>58</v>
      </c>
      <c r="E115" s="16"/>
      <c r="F115" s="4" t="s">
        <v>59</v>
      </c>
      <c r="K115" s="16"/>
      <c r="L115" s="4" t="s">
        <v>60</v>
      </c>
      <c r="Q115" s="16"/>
      <c r="R115" s="4" t="s">
        <v>10</v>
      </c>
    </row>
    <row r="117" spans="1:21" ht="15" x14ac:dyDescent="0.25">
      <c r="C117" s="43" t="s">
        <v>82</v>
      </c>
      <c r="D117" s="43"/>
      <c r="E117" s="43"/>
      <c r="F117" s="43"/>
      <c r="G117" s="44">
        <f>(SUM(B112,E112,H112,K112)+SUM(B115,E115,K115,Q115))/2</f>
        <v>1</v>
      </c>
      <c r="H117" s="44"/>
      <c r="I117" s="44"/>
      <c r="K117" s="8" t="str">
        <f>IF($F$11&gt;0,IF($G$117=$F$11,"Total checked. Please proceed to next question","Total incorrect. Please review"),"")</f>
        <v>Total checked. Please proceed to next question</v>
      </c>
    </row>
    <row r="119" spans="1:21" ht="15" x14ac:dyDescent="0.25">
      <c r="A119" s="29"/>
      <c r="B119" s="33" t="s">
        <v>133</v>
      </c>
      <c r="C119" s="33"/>
      <c r="D119" s="30"/>
      <c r="E119" s="30"/>
      <c r="F119" s="30"/>
      <c r="G119" s="30"/>
      <c r="H119" s="30"/>
      <c r="I119" s="30"/>
      <c r="J119" s="30"/>
      <c r="K119" s="30"/>
      <c r="L119" s="30"/>
      <c r="M119" s="30"/>
      <c r="N119" s="30"/>
      <c r="O119" s="30"/>
      <c r="P119" s="30"/>
      <c r="Q119" s="30"/>
      <c r="R119" s="29"/>
      <c r="S119" s="29"/>
      <c r="T119" s="29"/>
      <c r="U119" s="29"/>
    </row>
    <row r="120" spans="1:21" x14ac:dyDescent="0.2">
      <c r="A120" s="9"/>
      <c r="B120" s="9"/>
      <c r="C120" s="9"/>
      <c r="D120" s="9"/>
      <c r="E120" s="9"/>
      <c r="F120" s="9"/>
      <c r="G120" s="9"/>
      <c r="H120" s="9"/>
      <c r="I120" s="9"/>
      <c r="J120" s="9"/>
      <c r="K120" s="9"/>
      <c r="L120" s="9"/>
      <c r="M120" s="9"/>
      <c r="N120" s="9"/>
      <c r="O120" s="9"/>
      <c r="P120" s="9"/>
      <c r="Q120" s="9"/>
      <c r="R120" s="9"/>
    </row>
    <row r="121" spans="1:21" x14ac:dyDescent="0.2">
      <c r="A121" s="4" t="s">
        <v>87</v>
      </c>
    </row>
    <row r="122" spans="1:21" x14ac:dyDescent="0.2">
      <c r="B122" s="16">
        <v>1</v>
      </c>
      <c r="C122" s="4" t="s">
        <v>24</v>
      </c>
      <c r="E122" s="16"/>
      <c r="F122" s="4" t="s">
        <v>25</v>
      </c>
      <c r="H122" s="16"/>
      <c r="I122" s="4" t="s">
        <v>61</v>
      </c>
      <c r="K122" s="16"/>
      <c r="L122" s="4" t="s">
        <v>10</v>
      </c>
    </row>
    <row r="123" spans="1:21" ht="12" customHeight="1" x14ac:dyDescent="0.2"/>
    <row r="124" spans="1:21" x14ac:dyDescent="0.2">
      <c r="A124" s="4" t="s">
        <v>88</v>
      </c>
    </row>
    <row r="125" spans="1:21" x14ac:dyDescent="0.2">
      <c r="B125" s="16"/>
      <c r="C125" s="4" t="s">
        <v>62</v>
      </c>
    </row>
    <row r="126" spans="1:21" ht="12" customHeight="1" x14ac:dyDescent="0.2"/>
    <row r="127" spans="1:21" x14ac:dyDescent="0.2">
      <c r="B127" s="16"/>
      <c r="C127" s="4" t="s">
        <v>63</v>
      </c>
    </row>
    <row r="128" spans="1:21" ht="12" customHeight="1" x14ac:dyDescent="0.2"/>
    <row r="129" spans="2:3" x14ac:dyDescent="0.2">
      <c r="B129" s="16"/>
      <c r="C129" s="4" t="s">
        <v>64</v>
      </c>
    </row>
    <row r="130" spans="2:3" ht="12" customHeight="1" x14ac:dyDescent="0.2"/>
    <row r="131" spans="2:3" x14ac:dyDescent="0.2">
      <c r="B131" s="16"/>
      <c r="C131" s="4" t="s">
        <v>65</v>
      </c>
    </row>
    <row r="132" spans="2:3" ht="12" customHeight="1" x14ac:dyDescent="0.2"/>
    <row r="133" spans="2:3" x14ac:dyDescent="0.2">
      <c r="B133" s="16"/>
      <c r="C133" s="4" t="s">
        <v>66</v>
      </c>
    </row>
    <row r="134" spans="2:3" ht="12" customHeight="1" x14ac:dyDescent="0.2"/>
    <row r="135" spans="2:3" x14ac:dyDescent="0.2">
      <c r="B135" s="16"/>
      <c r="C135" s="4" t="s">
        <v>67</v>
      </c>
    </row>
    <row r="136" spans="2:3" ht="12" customHeight="1" x14ac:dyDescent="0.2"/>
    <row r="137" spans="2:3" x14ac:dyDescent="0.2">
      <c r="B137" s="16"/>
      <c r="C137" s="4" t="s">
        <v>68</v>
      </c>
    </row>
    <row r="138" spans="2:3" ht="12" customHeight="1" x14ac:dyDescent="0.2"/>
    <row r="139" spans="2:3" x14ac:dyDescent="0.2">
      <c r="B139" s="16"/>
      <c r="C139" s="4" t="s">
        <v>104</v>
      </c>
    </row>
    <row r="140" spans="2:3" ht="12" customHeight="1" x14ac:dyDescent="0.2"/>
    <row r="141" spans="2:3" x14ac:dyDescent="0.2">
      <c r="B141" s="16"/>
      <c r="C141" s="4" t="s">
        <v>69</v>
      </c>
    </row>
    <row r="142" spans="2:3" ht="12" customHeight="1" x14ac:dyDescent="0.2"/>
    <row r="143" spans="2:3" x14ac:dyDescent="0.2">
      <c r="B143" s="16"/>
      <c r="C143" s="4" t="s">
        <v>70</v>
      </c>
    </row>
    <row r="144" spans="2:3" ht="12" customHeight="1" x14ac:dyDescent="0.2"/>
    <row r="145" spans="2:3" x14ac:dyDescent="0.2">
      <c r="B145" s="16"/>
      <c r="C145" s="4" t="s">
        <v>105</v>
      </c>
    </row>
    <row r="146" spans="2:3" ht="12" customHeight="1" x14ac:dyDescent="0.2"/>
    <row r="147" spans="2:3" x14ac:dyDescent="0.2">
      <c r="B147" s="16">
        <v>1</v>
      </c>
      <c r="C147" s="4" t="s">
        <v>106</v>
      </c>
    </row>
    <row r="148" spans="2:3" ht="12" customHeight="1" x14ac:dyDescent="0.2"/>
    <row r="149" spans="2:3" x14ac:dyDescent="0.2">
      <c r="B149" s="16"/>
      <c r="C149" s="4" t="s">
        <v>107</v>
      </c>
    </row>
    <row r="150" spans="2:3" ht="12" customHeight="1" x14ac:dyDescent="0.2"/>
    <row r="151" spans="2:3" x14ac:dyDescent="0.2">
      <c r="B151" s="16"/>
      <c r="C151" s="4" t="s">
        <v>71</v>
      </c>
    </row>
    <row r="152" spans="2:3" ht="12" customHeight="1" x14ac:dyDescent="0.2"/>
    <row r="153" spans="2:3" x14ac:dyDescent="0.2">
      <c r="B153" s="16">
        <v>1</v>
      </c>
      <c r="C153" s="4" t="s">
        <v>72</v>
      </c>
    </row>
    <row r="154" spans="2:3" ht="12" customHeight="1" x14ac:dyDescent="0.2"/>
    <row r="155" spans="2:3" x14ac:dyDescent="0.2">
      <c r="B155" s="16"/>
      <c r="C155" s="4" t="s">
        <v>73</v>
      </c>
    </row>
    <row r="156" spans="2:3" ht="12" customHeight="1" x14ac:dyDescent="0.2"/>
    <row r="157" spans="2:3" x14ac:dyDescent="0.2">
      <c r="B157" s="16"/>
      <c r="C157" s="4" t="s">
        <v>74</v>
      </c>
    </row>
    <row r="158" spans="2:3" ht="12" customHeight="1" x14ac:dyDescent="0.2"/>
    <row r="159" spans="2:3" x14ac:dyDescent="0.2">
      <c r="B159" s="16"/>
      <c r="C159" s="4" t="s">
        <v>75</v>
      </c>
    </row>
    <row r="160" spans="2:3" ht="12" customHeight="1" x14ac:dyDescent="0.2"/>
    <row r="161" spans="1:21" x14ac:dyDescent="0.2">
      <c r="B161" s="16"/>
      <c r="C161" s="4" t="s">
        <v>10</v>
      </c>
    </row>
    <row r="162" spans="1:21" ht="12" customHeight="1" x14ac:dyDescent="0.2"/>
    <row r="163" spans="1:21" x14ac:dyDescent="0.2">
      <c r="A163" s="18" t="s">
        <v>93</v>
      </c>
    </row>
    <row r="164" spans="1:21" x14ac:dyDescent="0.2">
      <c r="B164" s="16">
        <v>1</v>
      </c>
      <c r="C164" s="4" t="s">
        <v>24</v>
      </c>
      <c r="E164" s="16"/>
      <c r="F164" s="4" t="s">
        <v>25</v>
      </c>
      <c r="H164" s="16"/>
      <c r="I164" s="4" t="s">
        <v>61</v>
      </c>
      <c r="K164" s="16"/>
      <c r="L164" s="4" t="s">
        <v>10</v>
      </c>
    </row>
    <row r="165" spans="1:21" ht="12" customHeight="1" x14ac:dyDescent="0.2"/>
    <row r="166" spans="1:21" x14ac:dyDescent="0.2">
      <c r="A166" s="4" t="s">
        <v>92</v>
      </c>
    </row>
    <row r="167" spans="1:21" x14ac:dyDescent="0.2">
      <c r="B167" s="16"/>
      <c r="C167" s="4" t="s">
        <v>24</v>
      </c>
      <c r="E167" s="16"/>
      <c r="F167" s="4" t="s">
        <v>25</v>
      </c>
      <c r="H167" s="16"/>
      <c r="I167" s="17" t="s">
        <v>61</v>
      </c>
      <c r="K167" s="16"/>
      <c r="L167" s="4" t="s">
        <v>10</v>
      </c>
    </row>
    <row r="169" spans="1:21" ht="15" x14ac:dyDescent="0.25">
      <c r="C169" s="43" t="s">
        <v>91</v>
      </c>
      <c r="D169" s="43"/>
      <c r="E169" s="43"/>
      <c r="F169" s="43"/>
      <c r="G169" s="44">
        <f>(SUM(B122,E122,H122,K122)+SUM(B125,B127,B129,B131,B133,B135,B137,B139,B141,B143,B145,B147,B149,B151,B153,B155,B157,B159,B161)+SUM(B164,E164,H164,K164)+SUM(B167,E167,H167,K167))/4</f>
        <v>1</v>
      </c>
      <c r="H169" s="44"/>
      <c r="I169" s="44"/>
      <c r="K169" s="8" t="str">
        <f>IF($F$11&gt;0,IF($G$169=$F$11,"Total checked. Please proceed to next question","Total incorrect. Please review"),"")</f>
        <v>Total checked. Please proceed to next question</v>
      </c>
    </row>
    <row r="171" spans="1:21" ht="15" x14ac:dyDescent="0.25">
      <c r="A171" s="29"/>
      <c r="B171" s="33" t="s">
        <v>134</v>
      </c>
      <c r="C171" s="33"/>
      <c r="D171" s="30"/>
      <c r="E171" s="30"/>
      <c r="F171" s="30"/>
      <c r="G171" s="30"/>
      <c r="H171" s="30"/>
      <c r="I171" s="30"/>
      <c r="J171" s="30"/>
      <c r="K171" s="30"/>
      <c r="L171" s="30"/>
      <c r="M171" s="30"/>
      <c r="N171" s="30"/>
      <c r="O171" s="30"/>
      <c r="P171" s="30"/>
      <c r="Q171" s="30"/>
      <c r="R171" s="29"/>
      <c r="S171" s="29"/>
      <c r="T171" s="29"/>
      <c r="U171" s="29"/>
    </row>
    <row r="173" spans="1:21" x14ac:dyDescent="0.2">
      <c r="A173" s="4" t="s">
        <v>87</v>
      </c>
    </row>
    <row r="174" spans="1:21" x14ac:dyDescent="0.2">
      <c r="B174" s="16"/>
      <c r="C174" s="4" t="s">
        <v>24</v>
      </c>
      <c r="E174" s="16">
        <v>1</v>
      </c>
      <c r="F174" s="4" t="s">
        <v>25</v>
      </c>
      <c r="H174" s="16"/>
      <c r="I174" s="4" t="s">
        <v>10</v>
      </c>
    </row>
    <row r="175" spans="1:21" ht="12" customHeight="1" x14ac:dyDescent="0.2"/>
    <row r="176" spans="1:21" x14ac:dyDescent="0.2">
      <c r="A176" s="4" t="s">
        <v>88</v>
      </c>
    </row>
    <row r="177" spans="1:21" x14ac:dyDescent="0.2">
      <c r="B177" s="16"/>
      <c r="C177" s="4" t="s">
        <v>25</v>
      </c>
      <c r="E177" s="16"/>
      <c r="F177" s="4" t="s">
        <v>108</v>
      </c>
      <c r="K177" s="16"/>
      <c r="L177" s="4" t="s">
        <v>109</v>
      </c>
      <c r="Q177" s="16"/>
      <c r="R177" s="4" t="s">
        <v>89</v>
      </c>
    </row>
    <row r="179" spans="1:21" x14ac:dyDescent="0.2">
      <c r="B179" s="16"/>
      <c r="C179" s="4" t="s">
        <v>10</v>
      </c>
    </row>
    <row r="181" spans="1:21" ht="15" x14ac:dyDescent="0.25">
      <c r="C181" s="52" t="s">
        <v>90</v>
      </c>
      <c r="D181" s="52"/>
      <c r="E181" s="52"/>
      <c r="F181" s="52"/>
      <c r="G181" s="44">
        <f>SUM(B174,E174,H174)</f>
        <v>1</v>
      </c>
      <c r="H181" s="44"/>
      <c r="I181" s="44"/>
      <c r="K181" s="8" t="str">
        <f>IF($F$11&gt;0,IF($G$181=$F$11,"Total checked. Please proceed to next question","Total incorrect. Please review"),"")</f>
        <v>Total checked. Please proceed to next question</v>
      </c>
    </row>
    <row r="183" spans="1:21" ht="15" x14ac:dyDescent="0.25">
      <c r="A183" s="29"/>
      <c r="B183" s="33" t="s">
        <v>135</v>
      </c>
      <c r="C183" s="33"/>
      <c r="D183" s="30"/>
      <c r="E183" s="30"/>
      <c r="F183" s="30"/>
      <c r="G183" s="30"/>
      <c r="H183" s="30"/>
      <c r="I183" s="30"/>
      <c r="J183" s="30"/>
      <c r="K183" s="30"/>
      <c r="L183" s="30"/>
      <c r="M183" s="30"/>
      <c r="N183" s="30"/>
      <c r="O183" s="30"/>
      <c r="P183" s="30"/>
      <c r="Q183" s="30"/>
      <c r="R183" s="29"/>
      <c r="S183" s="29"/>
      <c r="T183" s="29"/>
      <c r="U183" s="29"/>
    </row>
    <row r="185" spans="1:21" x14ac:dyDescent="0.2">
      <c r="B185" s="34" t="s">
        <v>140</v>
      </c>
      <c r="C185" s="35"/>
      <c r="D185" s="35"/>
      <c r="E185" s="35"/>
      <c r="F185" s="35"/>
      <c r="G185" s="35"/>
      <c r="H185" s="35"/>
      <c r="I185" s="35"/>
      <c r="J185" s="35"/>
      <c r="K185" s="35"/>
      <c r="L185" s="35"/>
      <c r="M185" s="35"/>
      <c r="N185" s="35"/>
      <c r="O185" s="35"/>
      <c r="P185" s="35"/>
      <c r="Q185" s="35"/>
      <c r="R185" s="35"/>
      <c r="S185" s="35"/>
      <c r="T185" s="36"/>
    </row>
    <row r="186" spans="1:21" x14ac:dyDescent="0.2">
      <c r="B186" s="37"/>
      <c r="C186" s="38"/>
      <c r="D186" s="38"/>
      <c r="E186" s="38"/>
      <c r="F186" s="38"/>
      <c r="G186" s="38"/>
      <c r="H186" s="38"/>
      <c r="I186" s="38"/>
      <c r="J186" s="38"/>
      <c r="K186" s="38"/>
      <c r="L186" s="38"/>
      <c r="M186" s="38"/>
      <c r="N186" s="38"/>
      <c r="O186" s="38"/>
      <c r="P186" s="38"/>
      <c r="Q186" s="38"/>
      <c r="R186" s="38"/>
      <c r="S186" s="38"/>
      <c r="T186" s="39"/>
    </row>
    <row r="187" spans="1:21" x14ac:dyDescent="0.2">
      <c r="B187" s="37"/>
      <c r="C187" s="38"/>
      <c r="D187" s="38"/>
      <c r="E187" s="38"/>
      <c r="F187" s="38"/>
      <c r="G187" s="38"/>
      <c r="H187" s="38"/>
      <c r="I187" s="38"/>
      <c r="J187" s="38"/>
      <c r="K187" s="38"/>
      <c r="L187" s="38"/>
      <c r="M187" s="38"/>
      <c r="N187" s="38"/>
      <c r="O187" s="38"/>
      <c r="P187" s="38"/>
      <c r="Q187" s="38"/>
      <c r="R187" s="38"/>
      <c r="S187" s="38"/>
      <c r="T187" s="39"/>
    </row>
    <row r="188" spans="1:21" x14ac:dyDescent="0.2">
      <c r="B188" s="37"/>
      <c r="C188" s="38"/>
      <c r="D188" s="38"/>
      <c r="E188" s="38"/>
      <c r="F188" s="38"/>
      <c r="G188" s="38"/>
      <c r="H188" s="38"/>
      <c r="I188" s="38"/>
      <c r="J188" s="38"/>
      <c r="K188" s="38"/>
      <c r="L188" s="38"/>
      <c r="M188" s="38"/>
      <c r="N188" s="38"/>
      <c r="O188" s="38"/>
      <c r="P188" s="38"/>
      <c r="Q188" s="38"/>
      <c r="R188" s="38"/>
      <c r="S188" s="38"/>
      <c r="T188" s="39"/>
    </row>
    <row r="189" spans="1:21" x14ac:dyDescent="0.2">
      <c r="B189" s="37"/>
      <c r="C189" s="38"/>
      <c r="D189" s="38"/>
      <c r="E189" s="38"/>
      <c r="F189" s="38"/>
      <c r="G189" s="38"/>
      <c r="H189" s="38"/>
      <c r="I189" s="38"/>
      <c r="J189" s="38"/>
      <c r="K189" s="38"/>
      <c r="L189" s="38"/>
      <c r="M189" s="38"/>
      <c r="N189" s="38"/>
      <c r="O189" s="38"/>
      <c r="P189" s="38"/>
      <c r="Q189" s="38"/>
      <c r="R189" s="38"/>
      <c r="S189" s="38"/>
      <c r="T189" s="39"/>
    </row>
    <row r="190" spans="1:21" x14ac:dyDescent="0.2">
      <c r="B190" s="37"/>
      <c r="C190" s="38"/>
      <c r="D190" s="38"/>
      <c r="E190" s="38"/>
      <c r="F190" s="38"/>
      <c r="G190" s="38"/>
      <c r="H190" s="38"/>
      <c r="I190" s="38"/>
      <c r="J190" s="38"/>
      <c r="K190" s="38"/>
      <c r="L190" s="38"/>
      <c r="M190" s="38"/>
      <c r="N190" s="38"/>
      <c r="O190" s="38"/>
      <c r="P190" s="38"/>
      <c r="Q190" s="38"/>
      <c r="R190" s="38"/>
      <c r="S190" s="38"/>
      <c r="T190" s="39"/>
    </row>
    <row r="191" spans="1:21" x14ac:dyDescent="0.2">
      <c r="B191" s="37"/>
      <c r="C191" s="38"/>
      <c r="D191" s="38"/>
      <c r="E191" s="38"/>
      <c r="F191" s="38"/>
      <c r="G191" s="38"/>
      <c r="H191" s="38"/>
      <c r="I191" s="38"/>
      <c r="J191" s="38"/>
      <c r="K191" s="38"/>
      <c r="L191" s="38"/>
      <c r="M191" s="38"/>
      <c r="N191" s="38"/>
      <c r="O191" s="38"/>
      <c r="P191" s="38"/>
      <c r="Q191" s="38"/>
      <c r="R191" s="38"/>
      <c r="S191" s="38"/>
      <c r="T191" s="39"/>
    </row>
    <row r="192" spans="1:21" x14ac:dyDescent="0.2">
      <c r="B192" s="37"/>
      <c r="C192" s="38"/>
      <c r="D192" s="38"/>
      <c r="E192" s="38"/>
      <c r="F192" s="38"/>
      <c r="G192" s="38"/>
      <c r="H192" s="38"/>
      <c r="I192" s="38"/>
      <c r="J192" s="38"/>
      <c r="K192" s="38"/>
      <c r="L192" s="38"/>
      <c r="M192" s="38"/>
      <c r="N192" s="38"/>
      <c r="O192" s="38"/>
      <c r="P192" s="38"/>
      <c r="Q192" s="38"/>
      <c r="R192" s="38"/>
      <c r="S192" s="38"/>
      <c r="T192" s="39"/>
    </row>
    <row r="193" spans="1:21" x14ac:dyDescent="0.2">
      <c r="B193" s="37"/>
      <c r="C193" s="38"/>
      <c r="D193" s="38"/>
      <c r="E193" s="38"/>
      <c r="F193" s="38"/>
      <c r="G193" s="38"/>
      <c r="H193" s="38"/>
      <c r="I193" s="38"/>
      <c r="J193" s="38"/>
      <c r="K193" s="38"/>
      <c r="L193" s="38"/>
      <c r="M193" s="38"/>
      <c r="N193" s="38"/>
      <c r="O193" s="38"/>
      <c r="P193" s="38"/>
      <c r="Q193" s="38"/>
      <c r="R193" s="38"/>
      <c r="S193" s="38"/>
      <c r="T193" s="39"/>
    </row>
    <row r="194" spans="1:21" x14ac:dyDescent="0.2">
      <c r="B194" s="37"/>
      <c r="C194" s="38"/>
      <c r="D194" s="38"/>
      <c r="E194" s="38"/>
      <c r="F194" s="38"/>
      <c r="G194" s="38"/>
      <c r="H194" s="38"/>
      <c r="I194" s="38"/>
      <c r="J194" s="38"/>
      <c r="K194" s="38"/>
      <c r="L194" s="38"/>
      <c r="M194" s="38"/>
      <c r="N194" s="38"/>
      <c r="O194" s="38"/>
      <c r="P194" s="38"/>
      <c r="Q194" s="38"/>
      <c r="R194" s="38"/>
      <c r="S194" s="38"/>
      <c r="T194" s="39"/>
    </row>
    <row r="195" spans="1:21" x14ac:dyDescent="0.2">
      <c r="B195" s="37"/>
      <c r="C195" s="38"/>
      <c r="D195" s="38"/>
      <c r="E195" s="38"/>
      <c r="F195" s="38"/>
      <c r="G195" s="38"/>
      <c r="H195" s="38"/>
      <c r="I195" s="38"/>
      <c r="J195" s="38"/>
      <c r="K195" s="38"/>
      <c r="L195" s="38"/>
      <c r="M195" s="38"/>
      <c r="N195" s="38"/>
      <c r="O195" s="38"/>
      <c r="P195" s="38"/>
      <c r="Q195" s="38"/>
      <c r="R195" s="38"/>
      <c r="S195" s="38"/>
      <c r="T195" s="39"/>
    </row>
    <row r="196" spans="1:21" x14ac:dyDescent="0.2">
      <c r="B196" s="37"/>
      <c r="C196" s="38"/>
      <c r="D196" s="38"/>
      <c r="E196" s="38"/>
      <c r="F196" s="38"/>
      <c r="G196" s="38"/>
      <c r="H196" s="38"/>
      <c r="I196" s="38"/>
      <c r="J196" s="38"/>
      <c r="K196" s="38"/>
      <c r="L196" s="38"/>
      <c r="M196" s="38"/>
      <c r="N196" s="38"/>
      <c r="O196" s="38"/>
      <c r="P196" s="38"/>
      <c r="Q196" s="38"/>
      <c r="R196" s="38"/>
      <c r="S196" s="38"/>
      <c r="T196" s="39"/>
    </row>
    <row r="197" spans="1:21" x14ac:dyDescent="0.2">
      <c r="B197" s="37"/>
      <c r="C197" s="38"/>
      <c r="D197" s="38"/>
      <c r="E197" s="38"/>
      <c r="F197" s="38"/>
      <c r="G197" s="38"/>
      <c r="H197" s="38"/>
      <c r="I197" s="38"/>
      <c r="J197" s="38"/>
      <c r="K197" s="38"/>
      <c r="L197" s="38"/>
      <c r="M197" s="38"/>
      <c r="N197" s="38"/>
      <c r="O197" s="38"/>
      <c r="P197" s="38"/>
      <c r="Q197" s="38"/>
      <c r="R197" s="38"/>
      <c r="S197" s="38"/>
      <c r="T197" s="39"/>
    </row>
    <row r="198" spans="1:21" x14ac:dyDescent="0.2">
      <c r="B198" s="37"/>
      <c r="C198" s="38"/>
      <c r="D198" s="38"/>
      <c r="E198" s="38"/>
      <c r="F198" s="38"/>
      <c r="G198" s="38"/>
      <c r="H198" s="38"/>
      <c r="I198" s="38"/>
      <c r="J198" s="38"/>
      <c r="K198" s="38"/>
      <c r="L198" s="38"/>
      <c r="M198" s="38"/>
      <c r="N198" s="38"/>
      <c r="O198" s="38"/>
      <c r="P198" s="38"/>
      <c r="Q198" s="38"/>
      <c r="R198" s="38"/>
      <c r="S198" s="38"/>
      <c r="T198" s="39"/>
    </row>
    <row r="199" spans="1:21" x14ac:dyDescent="0.2">
      <c r="B199" s="40"/>
      <c r="C199" s="41"/>
      <c r="D199" s="41"/>
      <c r="E199" s="41"/>
      <c r="F199" s="41"/>
      <c r="G199" s="41"/>
      <c r="H199" s="41"/>
      <c r="I199" s="41"/>
      <c r="J199" s="41"/>
      <c r="K199" s="41"/>
      <c r="L199" s="41"/>
      <c r="M199" s="41"/>
      <c r="N199" s="41"/>
      <c r="O199" s="41"/>
      <c r="P199" s="41"/>
      <c r="Q199" s="41"/>
      <c r="R199" s="41"/>
      <c r="S199" s="41"/>
      <c r="T199" s="42"/>
    </row>
    <row r="202" spans="1:21" ht="15" x14ac:dyDescent="0.25">
      <c r="A202" s="29"/>
      <c r="B202" s="33" t="s">
        <v>136</v>
      </c>
      <c r="C202" s="33"/>
      <c r="D202" s="30"/>
      <c r="E202" s="30"/>
      <c r="F202" s="30"/>
      <c r="G202" s="30"/>
      <c r="H202" s="30"/>
      <c r="I202" s="30"/>
      <c r="J202" s="30"/>
      <c r="K202" s="30"/>
      <c r="L202" s="30"/>
      <c r="M202" s="30"/>
      <c r="N202" s="30"/>
      <c r="O202" s="30"/>
      <c r="P202" s="30"/>
      <c r="Q202" s="30"/>
      <c r="R202" s="29"/>
      <c r="S202" s="29"/>
      <c r="T202" s="29"/>
      <c r="U202" s="29"/>
    </row>
  </sheetData>
  <sheetProtection sheet="1" objects="1" scenarios="1" selectLockedCells="1"/>
  <mergeCells count="38">
    <mergeCell ref="B19:F19"/>
    <mergeCell ref="L80:L81"/>
    <mergeCell ref="C181:F181"/>
    <mergeCell ref="G181:I181"/>
    <mergeCell ref="B5:E5"/>
    <mergeCell ref="B7:E7"/>
    <mergeCell ref="F5:K5"/>
    <mergeCell ref="B47:F47"/>
    <mergeCell ref="B58:F58"/>
    <mergeCell ref="G58:I58"/>
    <mergeCell ref="C92:F92"/>
    <mergeCell ref="G92:I92"/>
    <mergeCell ref="F75:F76"/>
    <mergeCell ref="B17:F17"/>
    <mergeCell ref="B40:F40"/>
    <mergeCell ref="G40:I40"/>
    <mergeCell ref="G47:I47"/>
    <mergeCell ref="I104:I105"/>
    <mergeCell ref="B21:F21"/>
    <mergeCell ref="B23:F23"/>
    <mergeCell ref="B33:F33"/>
    <mergeCell ref="G33:I33"/>
    <mergeCell ref="B185:T199"/>
    <mergeCell ref="C169:F169"/>
    <mergeCell ref="G169:I169"/>
    <mergeCell ref="B9:E9"/>
    <mergeCell ref="B11:E11"/>
    <mergeCell ref="C100:F100"/>
    <mergeCell ref="G100:I100"/>
    <mergeCell ref="C107:F107"/>
    <mergeCell ref="G107:I107"/>
    <mergeCell ref="G117:I117"/>
    <mergeCell ref="C117:F117"/>
    <mergeCell ref="B25:F25"/>
    <mergeCell ref="B27:F27"/>
    <mergeCell ref="B29:F29"/>
    <mergeCell ref="B31:F31"/>
    <mergeCell ref="B15:F15"/>
  </mergeCells>
  <conditionalFormatting sqref="G33:I33">
    <cfRule type="expression" dxfId="19" priority="25">
      <formula>$G$33=$F$11</formula>
    </cfRule>
  </conditionalFormatting>
  <conditionalFormatting sqref="G40:I40">
    <cfRule type="expression" dxfId="18" priority="23">
      <formula>$G$40=$F$11</formula>
    </cfRule>
  </conditionalFormatting>
  <conditionalFormatting sqref="G47:I47">
    <cfRule type="expression" dxfId="17" priority="22">
      <formula>$G$47=$F$11</formula>
    </cfRule>
  </conditionalFormatting>
  <conditionalFormatting sqref="G58:I58">
    <cfRule type="expression" dxfId="16" priority="21">
      <formula>$G$58=$F$11</formula>
    </cfRule>
  </conditionalFormatting>
  <conditionalFormatting sqref="G92:I92">
    <cfRule type="expression" dxfId="15" priority="20">
      <formula>$G$92=$F$11</formula>
    </cfRule>
  </conditionalFormatting>
  <conditionalFormatting sqref="G100:I100">
    <cfRule type="expression" dxfId="14" priority="19">
      <formula>$G$100=$F$11</formula>
    </cfRule>
  </conditionalFormatting>
  <conditionalFormatting sqref="G107:I107">
    <cfRule type="expression" dxfId="13" priority="17">
      <formula>$G$107=$F$11</formula>
    </cfRule>
  </conditionalFormatting>
  <conditionalFormatting sqref="G117:I117">
    <cfRule type="expression" dxfId="12" priority="16">
      <formula>$G$117=$F$11</formula>
    </cfRule>
  </conditionalFormatting>
  <conditionalFormatting sqref="G169:I169">
    <cfRule type="expression" dxfId="11" priority="15">
      <formula>$G$169=$F$11</formula>
    </cfRule>
  </conditionalFormatting>
  <conditionalFormatting sqref="K33">
    <cfRule type="expression" dxfId="10" priority="14">
      <formula>$K$33="Total checked. Please proceed to next question"</formula>
    </cfRule>
  </conditionalFormatting>
  <conditionalFormatting sqref="K40">
    <cfRule type="expression" dxfId="9" priority="12">
      <formula>$K$40="Total checked. Please proceed to next question"</formula>
    </cfRule>
  </conditionalFormatting>
  <conditionalFormatting sqref="K47">
    <cfRule type="expression" dxfId="8" priority="11">
      <formula>$K$47="Total checked. Please proceed to next question"</formula>
    </cfRule>
  </conditionalFormatting>
  <conditionalFormatting sqref="K58">
    <cfRule type="expression" dxfId="7" priority="10">
      <formula>$K$58="Total checked. Please proceed to next question"</formula>
    </cfRule>
  </conditionalFormatting>
  <conditionalFormatting sqref="K92">
    <cfRule type="expression" dxfId="6" priority="9">
      <formula>$K$92="Total checked. Please proceed to next question"</formula>
    </cfRule>
  </conditionalFormatting>
  <conditionalFormatting sqref="K100">
    <cfRule type="expression" dxfId="5" priority="8">
      <formula>$K$100="Total checked. Please proceed to next question"</formula>
    </cfRule>
  </conditionalFormatting>
  <conditionalFormatting sqref="K107">
    <cfRule type="expression" dxfId="4" priority="7">
      <formula>$K$107="Total checked. Please proceed to next question"</formula>
    </cfRule>
  </conditionalFormatting>
  <conditionalFormatting sqref="K117">
    <cfRule type="expression" dxfId="3" priority="5">
      <formula>$K$117="Total checked. Please proceed to next question"</formula>
    </cfRule>
  </conditionalFormatting>
  <conditionalFormatting sqref="K169">
    <cfRule type="expression" dxfId="2" priority="4">
      <formula>$K$169="Total checked. Please proceed to next question"</formula>
    </cfRule>
  </conditionalFormatting>
  <conditionalFormatting sqref="K181">
    <cfRule type="expression" dxfId="1" priority="2">
      <formula>$K$181="Total checked. Please proceed to next question"</formula>
    </cfRule>
  </conditionalFormatting>
  <conditionalFormatting sqref="G181:I181">
    <cfRule type="expression" dxfId="0" priority="1">
      <formula>$G$181=$F$11</formula>
    </cfRule>
  </conditionalFormatting>
  <dataValidations count="2">
    <dataValidation type="whole" allowBlank="1" showInputMessage="1" showErrorMessage="1" sqref="G40:I40 G47:I47 G33:I33" xr:uid="{00000000-0002-0000-0000-000000000000}">
      <formula1>0</formula1>
      <formula2>10000</formula2>
    </dataValidation>
    <dataValidation type="whole" errorStyle="information" allowBlank="1" showInputMessage="1" showErrorMessage="1" errorTitle="Invalid entry" error="Please enter a whole number" sqref="F9 F11 H15 K15 N15 Q15 Q17 N17 K17 H17 H19 K19 N19 Q19 Q21 N21 K21 H21 H23 K23 N23 Q23 Q25 N25 K25 H25 H27 H29 H31 B38 E38 H38 K38 Q38 S38 N45 K45 H45 E45 B45 B53 E53 H53 J56 H56 E56 B56 B65 E65 H65 K65 N65 H70 E70 B70 B75 E75 H75 N75 N80 K80 H80 B80 B85 B90 H90 B96 E98 E96 H96 K96 N96 Q96 S96 B104:B105 E104:E105 H104:H105 K104:K105 Q104:Q105 S104:S105 B112 E112 H112 K112 Q115 K115 E115 B115 B122 E122 H122 K122 B125 B127 B129 B131 B133 B135 B137 B139 B141 B143 B145 B147 B149 B151 B153 B155 B157 B159 B161 B164 E164 H164 K164 K167 E167 B167 H167:I167 B174 E174 H174 B177 E177 K177 Q177 B179 N38 B98" xr:uid="{00000000-0002-0000-0000-000001000000}">
      <formula1>0</formula1>
      <formula2>10000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28"/>
  <sheetViews>
    <sheetView workbookViewId="0">
      <selection activeCell="D19" sqref="D19:F19"/>
    </sheetView>
  </sheetViews>
  <sheetFormatPr defaultRowHeight="14.25" x14ac:dyDescent="0.2"/>
  <cols>
    <col min="1" max="2" width="9" style="4"/>
    <col min="3" max="3" width="6.875" style="4" customWidth="1"/>
    <col min="4" max="4" width="12.625" style="4" customWidth="1"/>
    <col min="5" max="5" width="2.375" style="4" customWidth="1"/>
    <col min="6" max="6" width="1.125" style="4" customWidth="1"/>
    <col min="7" max="8" width="2.625" style="4" customWidth="1"/>
    <col min="9" max="9" width="2.375" style="4" customWidth="1"/>
    <col min="10" max="11" width="2.625" style="4" customWidth="1"/>
    <col min="12" max="12" width="2.5" style="4" customWidth="1"/>
    <col min="13" max="13" width="2" style="4" customWidth="1"/>
    <col min="14" max="14" width="4.625" style="4" customWidth="1"/>
    <col min="15" max="15" width="1.625" style="4" customWidth="1"/>
    <col min="16" max="16" width="7.625" style="4" customWidth="1"/>
    <col min="17" max="16384" width="9" style="4"/>
  </cols>
  <sheetData>
    <row r="1" spans="1:25" ht="15" x14ac:dyDescent="0.25">
      <c r="A1" s="15" t="s">
        <v>110</v>
      </c>
    </row>
    <row r="3" spans="1:25" ht="15" x14ac:dyDescent="0.2">
      <c r="A3" s="19" t="s">
        <v>111</v>
      </c>
      <c r="B3" s="12"/>
      <c r="C3" s="12"/>
      <c r="D3" s="12"/>
      <c r="E3" s="12"/>
      <c r="F3" s="12"/>
      <c r="G3" s="12"/>
      <c r="H3" s="12"/>
      <c r="I3" s="12"/>
      <c r="J3" s="12"/>
      <c r="K3" s="12"/>
      <c r="L3" s="12"/>
      <c r="M3" s="12"/>
      <c r="N3" s="12"/>
      <c r="O3" s="12"/>
      <c r="P3" s="12"/>
      <c r="Q3" s="12"/>
      <c r="R3" s="12"/>
      <c r="S3" s="12"/>
      <c r="T3" s="12"/>
      <c r="U3" s="12"/>
      <c r="V3" s="12"/>
      <c r="W3" s="12"/>
      <c r="X3" s="12"/>
      <c r="Y3" s="12"/>
    </row>
    <row r="4" spans="1:25" x14ac:dyDescent="0.2">
      <c r="A4" s="19" t="s">
        <v>112</v>
      </c>
      <c r="B4" s="12"/>
      <c r="C4" s="12"/>
      <c r="D4" s="12"/>
      <c r="E4" s="12"/>
      <c r="F4" s="12"/>
      <c r="G4" s="12"/>
      <c r="H4" s="12"/>
      <c r="I4" s="12"/>
      <c r="J4" s="12"/>
      <c r="K4" s="12"/>
      <c r="L4" s="12"/>
      <c r="M4" s="12"/>
      <c r="N4" s="12"/>
      <c r="O4" s="12"/>
      <c r="P4" s="12"/>
      <c r="Q4" s="12"/>
      <c r="R4" s="12"/>
      <c r="S4" s="12"/>
      <c r="T4" s="12"/>
      <c r="U4" s="12"/>
      <c r="V4" s="12"/>
      <c r="W4" s="12"/>
      <c r="X4" s="12"/>
      <c r="Y4" s="12"/>
    </row>
    <row r="5" spans="1:25" x14ac:dyDescent="0.2">
      <c r="A5" s="19" t="s">
        <v>116</v>
      </c>
      <c r="B5" s="12"/>
      <c r="C5" s="12"/>
      <c r="D5" s="12"/>
      <c r="E5" s="12"/>
      <c r="F5" s="12"/>
      <c r="G5" s="12"/>
      <c r="H5" s="12"/>
      <c r="I5" s="12"/>
      <c r="J5" s="12"/>
      <c r="K5" s="12"/>
      <c r="L5" s="12"/>
      <c r="M5" s="12"/>
      <c r="N5" s="12"/>
      <c r="O5" s="12"/>
      <c r="P5" s="12"/>
      <c r="Q5" s="12"/>
      <c r="R5" s="12"/>
      <c r="S5" s="12"/>
      <c r="T5" s="12"/>
      <c r="U5" s="12"/>
      <c r="V5" s="12"/>
      <c r="W5" s="12"/>
      <c r="X5" s="12"/>
      <c r="Y5" s="12"/>
    </row>
    <row r="6" spans="1:25" x14ac:dyDescent="0.2">
      <c r="A6" s="19"/>
      <c r="B6" s="12"/>
      <c r="C6" s="12"/>
      <c r="D6" s="12"/>
      <c r="E6" s="12"/>
      <c r="F6" s="12"/>
      <c r="G6" s="12"/>
      <c r="H6" s="12"/>
      <c r="I6" s="12"/>
      <c r="J6" s="12"/>
      <c r="K6" s="12"/>
      <c r="L6" s="12"/>
      <c r="M6" s="12"/>
      <c r="N6" s="12"/>
      <c r="O6" s="12"/>
      <c r="P6" s="12"/>
      <c r="Q6" s="12"/>
      <c r="R6" s="12"/>
      <c r="S6" s="12"/>
      <c r="T6" s="12"/>
      <c r="U6" s="12"/>
      <c r="V6" s="12"/>
      <c r="W6" s="12"/>
      <c r="X6" s="12"/>
      <c r="Y6" s="12"/>
    </row>
    <row r="7" spans="1:25" x14ac:dyDescent="0.2">
      <c r="A7" s="19" t="s">
        <v>114</v>
      </c>
      <c r="B7" s="12"/>
      <c r="C7" s="12"/>
      <c r="D7" s="12"/>
      <c r="E7" s="12"/>
      <c r="F7" s="12"/>
      <c r="G7" s="12"/>
      <c r="H7" s="12"/>
      <c r="I7" s="12"/>
      <c r="J7" s="12"/>
      <c r="K7" s="12"/>
      <c r="L7" s="12"/>
      <c r="M7" s="12"/>
      <c r="N7" s="12"/>
      <c r="O7" s="12"/>
      <c r="P7" s="12"/>
      <c r="Q7" s="12"/>
      <c r="R7" s="12"/>
      <c r="S7" s="12"/>
      <c r="T7" s="12"/>
      <c r="U7" s="12"/>
      <c r="V7" s="12"/>
      <c r="W7" s="12"/>
      <c r="X7" s="12"/>
      <c r="Y7" s="12"/>
    </row>
    <row r="8" spans="1:25" x14ac:dyDescent="0.2">
      <c r="A8" s="19"/>
      <c r="B8" s="12"/>
      <c r="C8" s="12"/>
      <c r="D8" s="12"/>
      <c r="E8" s="12"/>
      <c r="F8" s="12"/>
      <c r="G8" s="12"/>
      <c r="H8" s="12"/>
      <c r="I8" s="12"/>
      <c r="J8" s="12"/>
      <c r="K8" s="12"/>
      <c r="L8" s="12"/>
      <c r="M8" s="12"/>
      <c r="N8" s="12"/>
      <c r="O8" s="12"/>
      <c r="P8" s="12"/>
      <c r="Q8" s="12"/>
      <c r="R8" s="12"/>
      <c r="S8" s="12"/>
      <c r="T8" s="12"/>
      <c r="U8" s="12"/>
      <c r="V8" s="12"/>
      <c r="W8" s="12"/>
      <c r="X8" s="12"/>
      <c r="Y8" s="12"/>
    </row>
    <row r="9" spans="1:25" x14ac:dyDescent="0.2">
      <c r="A9" s="19" t="s">
        <v>113</v>
      </c>
      <c r="B9" s="12"/>
      <c r="C9" s="12"/>
      <c r="D9" s="12"/>
      <c r="E9" s="12"/>
      <c r="F9" s="12"/>
      <c r="G9" s="12"/>
      <c r="H9" s="12"/>
      <c r="I9" s="12"/>
      <c r="J9" s="12"/>
      <c r="K9" s="12"/>
      <c r="L9" s="12"/>
      <c r="M9" s="12"/>
      <c r="N9" s="12"/>
      <c r="O9" s="12"/>
      <c r="P9" s="12"/>
      <c r="Q9" s="12"/>
      <c r="R9" s="12"/>
      <c r="S9" s="12"/>
      <c r="T9" s="12"/>
      <c r="U9" s="12"/>
      <c r="V9" s="12"/>
      <c r="W9" s="12"/>
      <c r="X9" s="12"/>
      <c r="Y9" s="12"/>
    </row>
    <row r="10" spans="1:25" x14ac:dyDescent="0.2">
      <c r="A10" s="19"/>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x14ac:dyDescent="0.2">
      <c r="A11" s="19" t="s">
        <v>115</v>
      </c>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x14ac:dyDescent="0.2">
      <c r="A12" s="19"/>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x14ac:dyDescent="0.2">
      <c r="A13" s="19" t="s">
        <v>94</v>
      </c>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x14ac:dyDescent="0.2">
      <c r="A14" s="19" t="s">
        <v>95</v>
      </c>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x14ac:dyDescent="0.2">
      <c r="A15" s="19" t="s">
        <v>117</v>
      </c>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x14ac:dyDescent="0.2">
      <c r="A16" s="19"/>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x14ac:dyDescent="0.2">
      <c r="A17" s="19" t="s">
        <v>118</v>
      </c>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x14ac:dyDescent="0.2">
      <c r="A18" s="19"/>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x14ac:dyDescent="0.2">
      <c r="A19" s="20" t="s">
        <v>98</v>
      </c>
      <c r="B19" s="21"/>
      <c r="C19" s="14"/>
      <c r="D19" s="57" t="s">
        <v>119</v>
      </c>
      <c r="E19" s="57"/>
      <c r="F19" s="57"/>
      <c r="G19" s="20" t="s">
        <v>121</v>
      </c>
      <c r="H19" s="24"/>
      <c r="I19" s="24"/>
      <c r="J19" s="56" t="s">
        <v>97</v>
      </c>
      <c r="K19" s="56"/>
      <c r="L19" s="56"/>
      <c r="M19" s="56"/>
      <c r="N19" s="56"/>
      <c r="O19" s="56"/>
      <c r="P19" s="56"/>
      <c r="Q19" s="56"/>
      <c r="U19" s="12"/>
      <c r="V19" s="12"/>
      <c r="W19" s="12"/>
      <c r="X19" s="12"/>
      <c r="Y19" s="12"/>
    </row>
    <row r="20" spans="1:25" x14ac:dyDescent="0.2">
      <c r="A20" s="23"/>
      <c r="B20" s="14"/>
      <c r="C20" s="14"/>
      <c r="D20" s="24"/>
      <c r="E20" s="24"/>
      <c r="F20" s="24"/>
      <c r="G20" s="24"/>
      <c r="H20" s="24"/>
      <c r="I20" s="24"/>
      <c r="J20" s="24"/>
      <c r="K20" s="24"/>
      <c r="L20" s="24"/>
      <c r="M20" s="24"/>
      <c r="N20" s="24"/>
      <c r="O20" s="24"/>
      <c r="Q20" s="25"/>
      <c r="R20" s="25"/>
      <c r="S20" s="25"/>
      <c r="T20" s="25"/>
      <c r="U20" s="12"/>
      <c r="V20" s="12"/>
      <c r="W20" s="12"/>
      <c r="X20" s="12"/>
      <c r="Y20" s="12"/>
    </row>
    <row r="21" spans="1:25" x14ac:dyDescent="0.2">
      <c r="A21" s="26" t="s">
        <v>120</v>
      </c>
      <c r="B21" s="14"/>
      <c r="C21" s="14"/>
      <c r="D21" s="24"/>
      <c r="E21" s="57" t="s">
        <v>122</v>
      </c>
      <c r="F21" s="57"/>
      <c r="G21" s="57"/>
      <c r="H21" s="57"/>
      <c r="I21" s="57"/>
      <c r="J21" s="57"/>
      <c r="K21" s="57"/>
      <c r="L21" s="57"/>
      <c r="M21" s="57"/>
      <c r="N21" s="57"/>
      <c r="O21" s="4" t="s">
        <v>123</v>
      </c>
      <c r="Q21" s="25"/>
      <c r="R21" s="25"/>
      <c r="S21" s="25"/>
      <c r="T21" s="25"/>
      <c r="U21" s="12"/>
      <c r="V21" s="12"/>
      <c r="W21" s="12"/>
      <c r="X21" s="12"/>
      <c r="Y21" s="12"/>
    </row>
    <row r="22" spans="1:25" x14ac:dyDescent="0.2">
      <c r="A22" s="19"/>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x14ac:dyDescent="0.2">
      <c r="A23" s="12" t="s">
        <v>96</v>
      </c>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x14ac:dyDescent="0.2">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sheetData>
  <sheetProtection sheet="1" objects="1" scenarios="1" selectLockedCells="1"/>
  <mergeCells count="3">
    <mergeCell ref="J19:Q19"/>
    <mergeCell ref="D19:F19"/>
    <mergeCell ref="E21:N21"/>
  </mergeCells>
  <hyperlinks>
    <hyperlink ref="J19" r:id="rId1" xr:uid="{00000000-0004-0000-0100-000000000000}"/>
    <hyperlink ref="D19" r:id="rId2" display="ICAEW.com" xr:uid="{00000000-0004-0000-0100-000001000000}"/>
    <hyperlink ref="A21" r:id="rId3" display="mailto:regulatorysupport@icaew.com" xr:uid="{00000000-0004-0000-0100-000002000000}"/>
    <hyperlink ref="E21" r:id="rId4" xr:uid="{00000000-0004-0000-0100-000003000000}"/>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Summarised results</vt:lpstr>
      <vt:lpstr>Guidance notes</vt:lpstr>
    </vt:vector>
  </TitlesOfParts>
  <Company>ICAEW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Haydn Bleackley</dc:creator>
  <cp:lastModifiedBy>Emma Marshall</cp:lastModifiedBy>
  <dcterms:created xsi:type="dcterms:W3CDTF">2016-11-20T18:40:17Z</dcterms:created>
  <dcterms:modified xsi:type="dcterms:W3CDTF">2019-04-10T13:32:47Z</dcterms:modified>
</cp:coreProperties>
</file>